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unovodstvo\Desktop\financijski plan 2023-2025 - usvajanje\"/>
    </mc:Choice>
  </mc:AlternateContent>
  <xr:revisionPtr revIDLastSave="0" documentId="13_ncr:1_{E55FD924-98DB-4119-BA1D-FDFC84D06D94}" xr6:coauthVersionLast="47" xr6:coauthVersionMax="47" xr10:uidLastSave="{00000000-0000-0000-0000-000000000000}"/>
  <bookViews>
    <workbookView xWindow="-120" yWindow="-120" windowWidth="29040" windowHeight="15840" xr2:uid="{4793BB99-2D51-40B3-837D-1A2E17D9CD7B}"/>
  </bookViews>
  <sheets>
    <sheet name="Opći dio" sheetId="4" r:id="rId1"/>
    <sheet name="Račun prihoda i rashoda" sheetId="1" r:id="rId2"/>
    <sheet name="Rashodi prema funkcijskoj klasi" sheetId="2" r:id="rId3"/>
    <sheet name="Posebni dio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4" l="1"/>
  <c r="N13" i="4"/>
  <c r="O11" i="1"/>
  <c r="M11" i="1"/>
  <c r="K11" i="1"/>
  <c r="T14" i="4"/>
  <c r="T15" i="4"/>
  <c r="T16" i="4"/>
  <c r="T17" i="4"/>
  <c r="T18" i="4"/>
  <c r="T13" i="4"/>
  <c r="I11" i="1"/>
  <c r="K28" i="1"/>
  <c r="K29" i="1"/>
  <c r="K30" i="1"/>
  <c r="K31" i="1"/>
  <c r="I23" i="1"/>
  <c r="I24" i="1"/>
  <c r="I25" i="1"/>
  <c r="I26" i="1"/>
  <c r="I27" i="1"/>
  <c r="I28" i="1"/>
  <c r="I29" i="1"/>
  <c r="I30" i="1"/>
  <c r="I31" i="1"/>
  <c r="I13" i="1"/>
  <c r="I14" i="1"/>
  <c r="I15" i="1"/>
  <c r="I16" i="1"/>
  <c r="I17" i="1"/>
  <c r="I18" i="1"/>
  <c r="I19" i="1"/>
  <c r="I20" i="1"/>
  <c r="I21" i="1"/>
  <c r="I22" i="1"/>
  <c r="I12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P14" i="4"/>
  <c r="P15" i="4"/>
  <c r="P16" i="4"/>
  <c r="P17" i="4"/>
  <c r="P18" i="4"/>
  <c r="N14" i="4"/>
  <c r="N15" i="4"/>
  <c r="N16" i="4"/>
  <c r="N17" i="4"/>
  <c r="N18" i="4"/>
  <c r="L14" i="4"/>
  <c r="L15" i="4"/>
  <c r="L16" i="4"/>
  <c r="L17" i="4"/>
  <c r="L18" i="4"/>
  <c r="J14" i="4"/>
  <c r="J15" i="4"/>
  <c r="J16" i="4"/>
  <c r="J17" i="4"/>
  <c r="J18" i="4"/>
  <c r="R14" i="4"/>
  <c r="R15" i="4"/>
  <c r="R16" i="4"/>
  <c r="R17" i="4"/>
  <c r="R18" i="4"/>
  <c r="P13" i="4"/>
  <c r="L13" i="4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13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O30" i="1"/>
  <c r="M30" i="1"/>
  <c r="O28" i="1"/>
  <c r="M28" i="1"/>
  <c r="T15" i="2"/>
  <c r="T14" i="2"/>
  <c r="T13" i="2"/>
  <c r="R15" i="2"/>
  <c r="R14" i="2"/>
  <c r="R13" i="2"/>
  <c r="P15" i="2"/>
  <c r="P14" i="2"/>
  <c r="P13" i="2"/>
  <c r="N15" i="2"/>
  <c r="N14" i="2"/>
  <c r="N13" i="2"/>
  <c r="J15" i="2"/>
  <c r="J14" i="2"/>
  <c r="J13" i="2"/>
  <c r="O31" i="1"/>
  <c r="M31" i="1"/>
  <c r="O29" i="1"/>
  <c r="M29" i="1"/>
  <c r="J12" i="1"/>
  <c r="L12" i="1"/>
  <c r="N12" i="1"/>
  <c r="J13" i="1"/>
  <c r="L13" i="1"/>
  <c r="N13" i="1"/>
  <c r="J14" i="1"/>
  <c r="L14" i="1"/>
  <c r="N14" i="1"/>
  <c r="J15" i="1"/>
  <c r="L15" i="1"/>
  <c r="N15" i="1"/>
  <c r="J16" i="1"/>
  <c r="L16" i="1"/>
  <c r="N16" i="1"/>
  <c r="J17" i="1"/>
  <c r="L17" i="1"/>
  <c r="N17" i="1"/>
  <c r="J18" i="1"/>
  <c r="L18" i="1"/>
  <c r="N18" i="1"/>
  <c r="J19" i="1"/>
  <c r="L19" i="1"/>
  <c r="N19" i="1"/>
  <c r="J20" i="1"/>
  <c r="L20" i="1"/>
  <c r="N20" i="1"/>
  <c r="J21" i="1"/>
  <c r="L21" i="1"/>
  <c r="N21" i="1"/>
  <c r="J22" i="1"/>
  <c r="L22" i="1"/>
  <c r="N22" i="1"/>
  <c r="J23" i="1"/>
  <c r="L23" i="1"/>
  <c r="N23" i="1"/>
  <c r="J24" i="1"/>
  <c r="L24" i="1"/>
  <c r="N24" i="1"/>
  <c r="J25" i="1"/>
  <c r="L25" i="1"/>
  <c r="N25" i="1"/>
  <c r="J26" i="1"/>
  <c r="L26" i="1"/>
  <c r="N26" i="1"/>
  <c r="J27" i="1"/>
  <c r="L27" i="1"/>
  <c r="N27" i="1"/>
  <c r="J32" i="1"/>
  <c r="L32" i="1"/>
  <c r="N32" i="1"/>
  <c r="J33" i="1"/>
  <c r="L33" i="1"/>
  <c r="N33" i="1"/>
  <c r="J34" i="1"/>
  <c r="L34" i="1"/>
  <c r="N34" i="1"/>
  <c r="J35" i="1"/>
  <c r="L35" i="1"/>
  <c r="N35" i="1"/>
  <c r="J36" i="1"/>
  <c r="L36" i="1"/>
  <c r="N36" i="1"/>
  <c r="J37" i="1"/>
  <c r="L37" i="1"/>
  <c r="N37" i="1"/>
  <c r="J38" i="1"/>
  <c r="L38" i="1"/>
  <c r="N38" i="1"/>
  <c r="J39" i="1"/>
  <c r="L39" i="1"/>
  <c r="N39" i="1"/>
  <c r="J40" i="1"/>
  <c r="L40" i="1"/>
  <c r="N40" i="1"/>
  <c r="J41" i="1"/>
  <c r="L41" i="1"/>
  <c r="N41" i="1"/>
  <c r="J42" i="1"/>
  <c r="L42" i="1"/>
  <c r="N42" i="1"/>
  <c r="J43" i="1"/>
  <c r="L43" i="1"/>
  <c r="N43" i="1"/>
  <c r="J44" i="1"/>
  <c r="L44" i="1"/>
  <c r="N44" i="1"/>
  <c r="J45" i="1"/>
  <c r="L45" i="1"/>
  <c r="N45" i="1"/>
  <c r="J46" i="1"/>
  <c r="L46" i="1"/>
  <c r="N46" i="1"/>
  <c r="J47" i="1"/>
  <c r="L47" i="1"/>
  <c r="N47" i="1"/>
  <c r="J48" i="1"/>
  <c r="L48" i="1"/>
  <c r="N48" i="1"/>
  <c r="J49" i="1"/>
  <c r="L49" i="1"/>
  <c r="N49" i="1"/>
  <c r="J50" i="1"/>
  <c r="L50" i="1"/>
  <c r="N50" i="1"/>
  <c r="J51" i="1"/>
  <c r="L51" i="1"/>
  <c r="N51" i="1"/>
  <c r="J52" i="1"/>
  <c r="L52" i="1"/>
  <c r="N52" i="1"/>
  <c r="J53" i="1"/>
  <c r="L53" i="1"/>
  <c r="N53" i="1"/>
  <c r="J54" i="1"/>
  <c r="L54" i="1"/>
  <c r="N54" i="1"/>
  <c r="J55" i="1"/>
  <c r="L55" i="1"/>
  <c r="N55" i="1"/>
  <c r="J56" i="1"/>
  <c r="L56" i="1"/>
  <c r="N56" i="1"/>
  <c r="J57" i="1"/>
  <c r="L57" i="1"/>
  <c r="N57" i="1"/>
  <c r="J58" i="1"/>
  <c r="L58" i="1"/>
  <c r="N58" i="1"/>
  <c r="J59" i="1"/>
  <c r="L59" i="1"/>
  <c r="N59" i="1"/>
  <c r="J60" i="1"/>
  <c r="L60" i="1"/>
  <c r="N60" i="1"/>
  <c r="J61" i="1"/>
  <c r="L61" i="1"/>
  <c r="N61" i="1"/>
  <c r="J62" i="1"/>
  <c r="L62" i="1"/>
  <c r="N62" i="1"/>
  <c r="J63" i="1"/>
  <c r="L63" i="1"/>
  <c r="N63" i="1"/>
  <c r="J64" i="1"/>
  <c r="L64" i="1"/>
  <c r="N64" i="1"/>
</calcChain>
</file>

<file path=xl/sharedStrings.xml><?xml version="1.0" encoding="utf-8"?>
<sst xmlns="http://schemas.openxmlformats.org/spreadsheetml/2006/main" count="351" uniqueCount="98">
  <si>
    <t>DRVODJELJSKA ŠKOLA ZAGREB</t>
  </si>
  <si>
    <t>OIB: 93567138561</t>
  </si>
  <si>
    <t xml:space="preserve">Rbr: 2 - I. Izmjene i dopune Plana za 2022. </t>
  </si>
  <si>
    <t>Pozicija</t>
  </si>
  <si>
    <t>Šifra</t>
  </si>
  <si>
    <t>Naziv</t>
  </si>
  <si>
    <t>Tekuća godina (€)</t>
  </si>
  <si>
    <t>SVEUKUPNO PRIHODI</t>
  </si>
  <si>
    <t xml:space="preserve"> 6</t>
  </si>
  <si>
    <t>Prihodi poslovanja</t>
  </si>
  <si>
    <t xml:space="preserve"> 63</t>
  </si>
  <si>
    <t>Pomoći iz inozemstva i od subjekata unutar općeg proračuna</t>
  </si>
  <si>
    <t>Izvor 5.2.</t>
  </si>
  <si>
    <t>POMOĆI IZ DRUGIH PRORAČUNA</t>
  </si>
  <si>
    <t>Izvor 5.5.</t>
  </si>
  <si>
    <t>POMOĆI OD IZVANPRORAČUNSKIH KORISNIKA</t>
  </si>
  <si>
    <t xml:space="preserve"> 64</t>
  </si>
  <si>
    <t>Prihodi od imovine</t>
  </si>
  <si>
    <t>Izvor 3.1.</t>
  </si>
  <si>
    <t>VLASTITI PRIHODI</t>
  </si>
  <si>
    <t xml:space="preserve"> 65</t>
  </si>
  <si>
    <t>Prihodi od upravnih i administrativnih pristojbi, pristojbi po posebnim propisima i naknada</t>
  </si>
  <si>
    <t>Izvor 4.3.</t>
  </si>
  <si>
    <t>OSTALI PRIHODI ZA POSEBNE NAMJENE</t>
  </si>
  <si>
    <t xml:space="preserve"> 66</t>
  </si>
  <si>
    <t>Prihodi od prodaje proizvoda i robe te pruženih usluga, prihodi od donacija i povrati po protestira</t>
  </si>
  <si>
    <t>Izvor 6.1.</t>
  </si>
  <si>
    <t>DONACIJE</t>
  </si>
  <si>
    <t xml:space="preserve"> 68</t>
  </si>
  <si>
    <t>Kazne, upravne mjere i ostali prihodi</t>
  </si>
  <si>
    <t xml:space="preserve"> 7</t>
  </si>
  <si>
    <t>Prihodi od prodaje nefinancijske imovine</t>
  </si>
  <si>
    <t xml:space="preserve"> 72</t>
  </si>
  <si>
    <t>Prihodi od prodaje proizvedene dugotrajne imovine</t>
  </si>
  <si>
    <t>Izvor 7.1.</t>
  </si>
  <si>
    <t>PRIHODI OD PRODAJE ILI ZAMJ. NEF. IMOVINE I NAKN. S NASL. OS</t>
  </si>
  <si>
    <t>SVEUKUPNO RASHODI</t>
  </si>
  <si>
    <t xml:space="preserve"> 3</t>
  </si>
  <si>
    <t>Rashodi poslovanja</t>
  </si>
  <si>
    <t xml:space="preserve"> 31</t>
  </si>
  <si>
    <t>Rashodi za zaposlene</t>
  </si>
  <si>
    <t>Izvor 5.1.</t>
  </si>
  <si>
    <t>POMOĆI OD INOZEMNIH VLADA I TIJELA EU</t>
  </si>
  <si>
    <t xml:space="preserve"> 32</t>
  </si>
  <si>
    <t>Materijalni rashodi</t>
  </si>
  <si>
    <t>Izvor 1.1.</t>
  </si>
  <si>
    <t>OPĆI PRIHODI I PRIMICI</t>
  </si>
  <si>
    <t>Izvor 1.2.</t>
  </si>
  <si>
    <t>OPĆI PRIHODI I PRIMICI-DECENTRALIZIRANA SREDSTVA</t>
  </si>
  <si>
    <t xml:space="preserve"> 34</t>
  </si>
  <si>
    <t>Financijski rashodi</t>
  </si>
  <si>
    <t xml:space="preserve"> 37</t>
  </si>
  <si>
    <t>Naknade građanima i kućanstvima na temelju osiguranja i druge naknade</t>
  </si>
  <si>
    <t xml:space="preserve"> 38</t>
  </si>
  <si>
    <t>Ostali rashodi</t>
  </si>
  <si>
    <t xml:space="preserve"> 4</t>
  </si>
  <si>
    <t>Rashodi za nabavu nefinancijske imovine</t>
  </si>
  <si>
    <t xml:space="preserve"> 42</t>
  </si>
  <si>
    <t>Rashodi za nabavu proizvedene dugotrajne imovine</t>
  </si>
  <si>
    <t xml:space="preserve"> 45</t>
  </si>
  <si>
    <t>Rashodi za dodatna ulaganja na nefinancijskoj imovini</t>
  </si>
  <si>
    <t>Tekuća godina (Kn)</t>
  </si>
  <si>
    <t>Iznos 2025  (€)</t>
  </si>
  <si>
    <t xml:space="preserve"> Iznos 2024 (€)</t>
  </si>
  <si>
    <t>Iznos 2023 (€)</t>
  </si>
  <si>
    <t>Izvršenje prethodne (€)</t>
  </si>
  <si>
    <t>Izvršenje prethodne (Kn)</t>
  </si>
  <si>
    <t>Iznos 2023 (Kn)</t>
  </si>
  <si>
    <t>Iznos 2024 (Kn)</t>
  </si>
  <si>
    <t>Iznos 2025 (Kn)</t>
  </si>
  <si>
    <t>Funkcijska 09</t>
  </si>
  <si>
    <t>Obrazovanje</t>
  </si>
  <si>
    <t>Funkcijska 092</t>
  </si>
  <si>
    <t>Srednjoškolsko  obrazovanje</t>
  </si>
  <si>
    <t>Iznos 2024 (€)</t>
  </si>
  <si>
    <t>Iznos 2025 (€)</t>
  </si>
  <si>
    <t>Plan prethodne (€)</t>
  </si>
  <si>
    <t>Plan prethodne  (Kn)</t>
  </si>
  <si>
    <t>Program A024109</t>
  </si>
  <si>
    <t>DJELATNOST USTANOVA SREDNJEG ŠKOLSTVA I UČENIČKIH DOMOVA</t>
  </si>
  <si>
    <t>Aktivnost A024109A410901</t>
  </si>
  <si>
    <t>REDOVNA DJELATNOST PRORAČUNSKIH KORISNIKA</t>
  </si>
  <si>
    <t>Aktivnost A024109A410902</t>
  </si>
  <si>
    <t>IZVANNASTAVNE I OSTALE AKTIVNOSTI</t>
  </si>
  <si>
    <t>Aktivnost A024109A410903</t>
  </si>
  <si>
    <t>POMOĆNICI U NASTAVI</t>
  </si>
  <si>
    <t>Aktivnost A024109A410905</t>
  </si>
  <si>
    <t>NABAVA UDŽBENIKA</t>
  </si>
  <si>
    <t>Aktivnost A024109K410901</t>
  </si>
  <si>
    <t>ODRŽAVANJE I OPREMANJE USTANOVA SREDNJEG ŠKOLSTVA I UČENIČKIH DOMOVA</t>
  </si>
  <si>
    <t>Aktivnost A024109T410902</t>
  </si>
  <si>
    <t>SUFINANCIRANJE PROJEKATA PRIJAVLJENIH NA NATJEČAJE EUROPSKIH FONDOVA ILI PARTNERSTVA ZA EU FONDOVE</t>
  </si>
  <si>
    <t>SUMARNI PREGLED - rashodi prema funkcijskoj klasifikaciji (razredi: 3,4)</t>
  </si>
  <si>
    <t>SUMARNI PREGLED - posebni dio (razredi: 3,4,5)</t>
  </si>
  <si>
    <t>SUMARNI PREGLED - račun prihoda i rashoda (razredi: 3, 4, 6, 7)</t>
  </si>
  <si>
    <t>Plan prethodne (Kn)</t>
  </si>
  <si>
    <t xml:space="preserve">SUMARNI PREGLED - opći dio </t>
  </si>
  <si>
    <t>Tečaj: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</si>
</sst>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[$-1041A]d\.m\.yyyy\."/>
    <numFmt numFmtId="165" formatCode="[$-1041A]h:mm"/>
    <numFmt numFmtId="166" formatCode="[$-1041A]#,##0.00;\-\ #,##0.00"/>
    <numFmt numFmtId="167" formatCode="#,##0.00\ &quot;kn&quot;"/>
    <numFmt numFmtId="168" formatCode="#,##0.00_ ;\-#,##0.00\ "/>
    <numFmt numFmtId="169" formatCode="_-* #,##0.00\ _k_n_-;\-* #,##0.00\ _k_n_-;_-* &quot;-&quot;??\ _k_n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color rgb="FF000000"/>
      <name val="Arial"/>
      <charset val="238"/>
    </font>
    <font>
      <b/>
      <sz val="11.95"/>
      <color rgb="FF000000"/>
      <name val="Arial"/>
      <charset val="238"/>
    </font>
    <font>
      <b/>
      <sz val="10"/>
      <color rgb="FF000000"/>
      <name val="Arial"/>
      <charset val="238"/>
    </font>
    <font>
      <sz val="8"/>
      <color rgb="FF000000"/>
      <name val="Arial"/>
      <charset val="238"/>
    </font>
    <font>
      <sz val="8"/>
      <color rgb="FFFFFFFF"/>
      <name val="Arial"/>
      <charset val="238"/>
    </font>
    <font>
      <sz val="10"/>
      <color theme="1"/>
      <name val="Arial"/>
    </font>
    <font>
      <sz val="8"/>
      <color theme="1"/>
      <name val="Arial"/>
      <charset val="238"/>
    </font>
    <font>
      <sz val="8"/>
      <color theme="1"/>
      <name val="Arial"/>
      <family val="2"/>
      <charset val="238"/>
    </font>
    <font>
      <sz val="8"/>
      <color rgb="FFFFFFFF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theme="1"/>
      <name val="Open Sans"/>
      <family val="2"/>
    </font>
    <font>
      <sz val="8"/>
      <color theme="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.95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charset val="238"/>
    </font>
    <font>
      <b/>
      <sz val="11.95"/>
      <color theme="1"/>
      <name val="Arial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D3D3D3"/>
        <bgColor rgb="FF000000"/>
      </patternFill>
    </fill>
    <fill>
      <patternFill patternType="solid">
        <fgColor rgb="FF75757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rgb="FF000000"/>
      </patternFill>
    </fill>
    <fill>
      <patternFill patternType="solid">
        <fgColor rgb="FF5BADFF"/>
        <bgColor rgb="FF000000"/>
      </patternFill>
    </fill>
    <fill>
      <patternFill patternType="solid">
        <fgColor rgb="FF64CDFF"/>
        <bgColor rgb="FF000000"/>
      </patternFill>
    </fill>
    <fill>
      <patternFill patternType="solid">
        <fgColor rgb="FF9999FF"/>
        <bgColor indexed="64"/>
      </patternFill>
    </fill>
    <fill>
      <patternFill patternType="solid">
        <fgColor rgb="FF9999FF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rgb="FFCCCCFF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1F3F6"/>
      </left>
      <right style="medium">
        <color rgb="FFF1F3F6"/>
      </right>
      <top style="medium">
        <color rgb="FFF1F3F6"/>
      </top>
      <bottom style="medium">
        <color rgb="FFF1F3F6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0" fontId="6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6" fillId="2" borderId="1" xfId="0" applyFont="1" applyFill="1" applyBorder="1" applyAlignment="1" applyProtection="1">
      <alignment horizontal="center" vertical="top" wrapText="1" readingOrder="1"/>
      <protection locked="0"/>
    </xf>
    <xf numFmtId="0" fontId="6" fillId="2" borderId="1" xfId="0" applyFont="1" applyFill="1" applyBorder="1" applyAlignment="1" applyProtection="1">
      <alignment horizontal="right" vertical="top" wrapText="1" readingOrder="1"/>
      <protection locked="0"/>
    </xf>
    <xf numFmtId="0" fontId="7" fillId="3" borderId="0" xfId="0" applyFont="1" applyFill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6" fillId="2" borderId="1" xfId="0" applyFont="1" applyFill="1" applyBorder="1" applyAlignment="1" applyProtection="1">
      <alignment vertical="top" wrapText="1" readingOrder="1"/>
      <protection locked="0"/>
    </xf>
    <xf numFmtId="167" fontId="0" fillId="0" borderId="0" xfId="0" applyNumberFormat="1"/>
    <xf numFmtId="0" fontId="8" fillId="0" borderId="0" xfId="0" applyFont="1"/>
    <xf numFmtId="0" fontId="9" fillId="0" borderId="0" xfId="0" applyFont="1" applyAlignment="1" applyProtection="1">
      <alignment vertical="top" wrapText="1" readingOrder="1"/>
      <protection locked="0"/>
    </xf>
    <xf numFmtId="0" fontId="0" fillId="0" borderId="0" xfId="0" applyFont="1"/>
    <xf numFmtId="43" fontId="0" fillId="0" borderId="0" xfId="1" applyFont="1"/>
    <xf numFmtId="166" fontId="11" fillId="3" borderId="0" xfId="0" applyNumberFormat="1" applyFont="1" applyFill="1" applyAlignment="1" applyProtection="1">
      <alignment horizontal="right" vertical="top" wrapText="1" readingOrder="1"/>
      <protection locked="0"/>
    </xf>
    <xf numFmtId="166" fontId="11" fillId="3" borderId="3" xfId="0" applyNumberFormat="1" applyFont="1" applyFill="1" applyBorder="1" applyAlignment="1" applyProtection="1">
      <alignment vertical="top" wrapText="1" readingOrder="1"/>
      <protection locked="0"/>
    </xf>
    <xf numFmtId="166" fontId="12" fillId="4" borderId="0" xfId="0" applyNumberFormat="1" applyFont="1" applyFill="1" applyAlignment="1" applyProtection="1">
      <alignment horizontal="right" vertical="top" wrapText="1" readingOrder="1"/>
      <protection locked="0"/>
    </xf>
    <xf numFmtId="166" fontId="12" fillId="4" borderId="0" xfId="0" applyNumberFormat="1" applyFont="1" applyFill="1" applyAlignment="1" applyProtection="1">
      <alignment vertical="top" wrapText="1" readingOrder="1"/>
      <protection locked="0"/>
    </xf>
    <xf numFmtId="166" fontId="10" fillId="0" borderId="0" xfId="0" applyNumberFormat="1" applyFont="1" applyFill="1" applyAlignment="1" applyProtection="1">
      <alignment vertical="top" wrapText="1" readingOrder="1"/>
      <protection locked="0"/>
    </xf>
    <xf numFmtId="43" fontId="10" fillId="0" borderId="0" xfId="1" applyFont="1" applyAlignment="1"/>
    <xf numFmtId="2" fontId="10" fillId="0" borderId="0" xfId="1" applyNumberFormat="1" applyFont="1" applyAlignment="1"/>
    <xf numFmtId="166" fontId="11" fillId="3" borderId="0" xfId="0" applyNumberFormat="1" applyFont="1" applyFill="1" applyAlignment="1" applyProtection="1">
      <alignment wrapText="1" readingOrder="1"/>
      <protection locked="0"/>
    </xf>
    <xf numFmtId="166" fontId="10" fillId="0" borderId="0" xfId="0" applyNumberFormat="1" applyFont="1" applyFill="1" applyAlignment="1" applyProtection="1">
      <alignment wrapText="1" readingOrder="1"/>
      <protection locked="0"/>
    </xf>
    <xf numFmtId="0" fontId="6" fillId="0" borderId="0" xfId="0" applyFont="1" applyBorder="1" applyAlignment="1" applyProtection="1">
      <alignment vertical="top" wrapText="1" readingOrder="1"/>
      <protection locked="0"/>
    </xf>
    <xf numFmtId="0" fontId="10" fillId="5" borderId="6" xfId="0" applyFont="1" applyFill="1" applyBorder="1" applyAlignment="1" applyProtection="1">
      <alignment horizontal="center" vertical="center" wrapText="1" readingOrder="1"/>
      <protection locked="0"/>
    </xf>
    <xf numFmtId="0" fontId="10" fillId="6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 readingOrder="1"/>
      <protection locked="0"/>
    </xf>
    <xf numFmtId="0" fontId="7" fillId="3" borderId="0" xfId="0" applyFont="1" applyFill="1" applyBorder="1" applyAlignment="1" applyProtection="1">
      <alignment vertical="top" wrapText="1" readingOrder="1"/>
      <protection locked="0"/>
    </xf>
    <xf numFmtId="0" fontId="6" fillId="2" borderId="5" xfId="0" applyFont="1" applyFill="1" applyBorder="1" applyAlignment="1" applyProtection="1">
      <alignment horizontal="center" vertical="top" wrapText="1" readingOrder="1"/>
      <protection locked="0"/>
    </xf>
    <xf numFmtId="0" fontId="6" fillId="2" borderId="6" xfId="0" applyFont="1" applyFill="1" applyBorder="1" applyAlignment="1" applyProtection="1">
      <alignment vertical="top" wrapText="1" readingOrder="1"/>
      <protection locked="0"/>
    </xf>
    <xf numFmtId="0" fontId="0" fillId="0" borderId="0" xfId="0" applyAlignment="1">
      <alignment horizontal="left" vertical="center"/>
    </xf>
    <xf numFmtId="4" fontId="0" fillId="0" borderId="0" xfId="0" applyNumberFormat="1"/>
    <xf numFmtId="4" fontId="13" fillId="0" borderId="0" xfId="0" applyNumberFormat="1" applyFont="1"/>
    <xf numFmtId="0" fontId="12" fillId="0" borderId="0" xfId="0" applyFont="1" applyFill="1" applyAlignment="1" applyProtection="1">
      <alignment horizontal="left" vertical="center" wrapText="1" readingOrder="1"/>
      <protection locked="0"/>
    </xf>
    <xf numFmtId="4" fontId="10" fillId="0" borderId="0" xfId="0" applyNumberFormat="1" applyFont="1"/>
    <xf numFmtId="166" fontId="10" fillId="9" borderId="0" xfId="0" applyNumberFormat="1" applyFont="1" applyFill="1" applyAlignment="1" applyProtection="1">
      <alignment wrapText="1" readingOrder="1"/>
      <protection locked="0"/>
    </xf>
    <xf numFmtId="43" fontId="10" fillId="9" borderId="0" xfId="1" applyFont="1" applyFill="1" applyAlignment="1"/>
    <xf numFmtId="2" fontId="10" fillId="9" borderId="0" xfId="1" applyNumberFormat="1" applyFont="1" applyFill="1" applyAlignment="1"/>
    <xf numFmtId="166" fontId="14" fillId="7" borderId="0" xfId="0" applyNumberFormat="1" applyFont="1" applyFill="1" applyAlignment="1" applyProtection="1">
      <alignment wrapText="1" readingOrder="1"/>
      <protection locked="0"/>
    </xf>
    <xf numFmtId="43" fontId="14" fillId="7" borderId="0" xfId="1" applyFont="1" applyFill="1" applyAlignment="1"/>
    <xf numFmtId="0" fontId="10" fillId="9" borderId="8" xfId="0" applyFont="1" applyFill="1" applyBorder="1" applyAlignment="1">
      <alignment horizontal="left" vertical="center" wrapText="1"/>
    </xf>
    <xf numFmtId="0" fontId="10" fillId="0" borderId="0" xfId="0" applyFont="1" applyFill="1"/>
    <xf numFmtId="4" fontId="10" fillId="0" borderId="0" xfId="0" applyNumberFormat="1" applyFont="1" applyFill="1"/>
    <xf numFmtId="43" fontId="10" fillId="0" borderId="0" xfId="1" applyFont="1" applyFill="1" applyAlignment="1"/>
    <xf numFmtId="0" fontId="10" fillId="9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6" fontId="10" fillId="11" borderId="0" xfId="0" applyNumberFormat="1" applyFont="1" applyFill="1" applyAlignment="1" applyProtection="1">
      <alignment wrapText="1" readingOrder="1"/>
      <protection locked="0"/>
    </xf>
    <xf numFmtId="43" fontId="10" fillId="11" borderId="0" xfId="1" applyFont="1" applyFill="1" applyAlignment="1"/>
    <xf numFmtId="2" fontId="10" fillId="11" borderId="0" xfId="1" applyNumberFormat="1" applyFont="1" applyFill="1" applyAlignment="1"/>
    <xf numFmtId="166" fontId="14" fillId="12" borderId="0" xfId="0" applyNumberFormat="1" applyFont="1" applyFill="1" applyAlignment="1" applyProtection="1">
      <alignment wrapText="1" readingOrder="1"/>
      <protection locked="0"/>
    </xf>
    <xf numFmtId="0" fontId="6" fillId="2" borderId="4" xfId="0" applyFont="1" applyFill="1" applyBorder="1" applyAlignment="1" applyProtection="1">
      <alignment horizontal="center" vertical="top" wrapText="1" readingOrder="1"/>
      <protection locked="0"/>
    </xf>
    <xf numFmtId="0" fontId="15" fillId="0" borderId="0" xfId="0" applyFont="1"/>
    <xf numFmtId="0" fontId="12" fillId="0" borderId="0" xfId="0" applyFont="1" applyAlignment="1" applyProtection="1">
      <alignment horizontal="center" vertical="top" wrapText="1" readingOrder="1"/>
      <protection locked="0"/>
    </xf>
    <xf numFmtId="0" fontId="12" fillId="0" borderId="0" xfId="0" applyFont="1" applyAlignment="1" applyProtection="1">
      <alignment horizontal="right" vertical="top" wrapText="1" readingOrder="1"/>
      <protection locked="0"/>
    </xf>
    <xf numFmtId="0" fontId="12" fillId="2" borderId="1" xfId="0" applyFont="1" applyFill="1" applyBorder="1" applyAlignment="1" applyProtection="1">
      <alignment horizontal="center" vertical="top" wrapText="1" readingOrder="1"/>
      <protection locked="0"/>
    </xf>
    <xf numFmtId="0" fontId="12" fillId="2" borderId="1" xfId="0" applyFont="1" applyFill="1" applyBorder="1" applyAlignment="1" applyProtection="1">
      <alignment horizontal="right" vertical="top" wrapText="1" readingOrder="1"/>
      <protection locked="0"/>
    </xf>
    <xf numFmtId="0" fontId="11" fillId="3" borderId="0" xfId="0" applyFont="1" applyFill="1" applyAlignment="1" applyProtection="1">
      <alignment vertical="top" wrapText="1" readingOrder="1"/>
      <protection locked="0"/>
    </xf>
    <xf numFmtId="0" fontId="12" fillId="13" borderId="0" xfId="0" applyFont="1" applyFill="1" applyAlignment="1" applyProtection="1">
      <alignment vertical="top" wrapText="1" readingOrder="1"/>
      <protection locked="0"/>
    </xf>
    <xf numFmtId="166" fontId="12" fillId="13" borderId="0" xfId="0" applyNumberFormat="1" applyFont="1" applyFill="1" applyAlignment="1" applyProtection="1">
      <alignment horizontal="right" vertical="top" wrapText="1" readingOrder="1"/>
      <protection locked="0"/>
    </xf>
    <xf numFmtId="0" fontId="12" fillId="14" borderId="0" xfId="0" applyFont="1" applyFill="1" applyAlignment="1" applyProtection="1">
      <alignment vertical="top" wrapText="1" readingOrder="1"/>
      <protection locked="0"/>
    </xf>
    <xf numFmtId="166" fontId="12" fillId="14" borderId="0" xfId="0" applyNumberFormat="1" applyFont="1" applyFill="1" applyAlignment="1" applyProtection="1">
      <alignment horizontal="right" vertical="top" wrapText="1" readingOrder="1"/>
      <protection locked="0"/>
    </xf>
    <xf numFmtId="0" fontId="17" fillId="0" borderId="0" xfId="0" applyFont="1" applyAlignment="1" applyProtection="1">
      <alignment horizontal="center" vertical="top" wrapText="1" readingOrder="1"/>
      <protection locked="0"/>
    </xf>
    <xf numFmtId="0" fontId="15" fillId="0" borderId="0" xfId="0" applyFont="1" applyAlignment="1"/>
    <xf numFmtId="166" fontId="12" fillId="14" borderId="0" xfId="0" applyNumberFormat="1" applyFont="1" applyFill="1" applyAlignment="1" applyProtection="1">
      <alignment vertical="top" wrapText="1" readingOrder="1"/>
      <protection locked="0"/>
    </xf>
    <xf numFmtId="166" fontId="12" fillId="13" borderId="0" xfId="0" applyNumberFormat="1" applyFont="1" applyFill="1" applyAlignment="1" applyProtection="1">
      <alignment vertical="top" wrapText="1" readingOrder="1"/>
      <protection locked="0"/>
    </xf>
    <xf numFmtId="0" fontId="12" fillId="2" borderId="1" xfId="0" applyFont="1" applyFill="1" applyBorder="1" applyAlignment="1" applyProtection="1">
      <alignment vertical="top" wrapText="1" readingOrder="1"/>
      <protection locked="0"/>
    </xf>
    <xf numFmtId="0" fontId="12" fillId="0" borderId="0" xfId="0" applyFont="1" applyBorder="1" applyAlignment="1" applyProtection="1">
      <alignment horizontal="right" vertical="top" wrapText="1" readingOrder="1"/>
      <protection locked="0"/>
    </xf>
    <xf numFmtId="166" fontId="11" fillId="3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12" fillId="0" borderId="2" xfId="0" applyFont="1" applyBorder="1" applyAlignment="1" applyProtection="1">
      <alignment horizontal="right" vertical="top" wrapText="1" readingOrder="1"/>
      <protection locked="0"/>
    </xf>
    <xf numFmtId="0" fontId="12" fillId="0" borderId="2" xfId="0" applyFont="1" applyBorder="1" applyAlignment="1" applyProtection="1">
      <alignment vertical="top" wrapText="1" readingOrder="1"/>
      <protection locked="0"/>
    </xf>
    <xf numFmtId="0" fontId="12" fillId="2" borderId="1" xfId="0" applyFont="1" applyFill="1" applyBorder="1" applyAlignment="1" applyProtection="1">
      <alignment horizontal="left" vertical="top" wrapText="1" readingOrder="1"/>
      <protection locked="0"/>
    </xf>
    <xf numFmtId="4" fontId="10" fillId="9" borderId="0" xfId="0" applyNumberFormat="1" applyFont="1" applyFill="1"/>
    <xf numFmtId="167" fontId="0" fillId="0" borderId="0" xfId="0" applyNumberFormat="1" applyFont="1"/>
    <xf numFmtId="0" fontId="19" fillId="0" borderId="0" xfId="0" applyFont="1" applyAlignment="1" applyProtection="1">
      <alignment vertical="top" wrapText="1" readingOrder="1"/>
      <protection locked="0"/>
    </xf>
    <xf numFmtId="0" fontId="20" fillId="0" borderId="0" xfId="0" applyFont="1" applyAlignment="1" applyProtection="1">
      <alignment vertical="top" wrapText="1" readingOrder="1"/>
      <protection locked="0"/>
    </xf>
    <xf numFmtId="0" fontId="10" fillId="16" borderId="0" xfId="0" applyFont="1" applyFill="1" applyAlignment="1" applyProtection="1">
      <alignment vertical="top" wrapText="1" readingOrder="1"/>
      <protection locked="0"/>
    </xf>
    <xf numFmtId="166" fontId="10" fillId="16" borderId="0" xfId="0" applyNumberFormat="1" applyFont="1" applyFill="1" applyAlignment="1" applyProtection="1">
      <alignment horizontal="right" vertical="top" wrapText="1" readingOrder="1"/>
      <protection locked="0"/>
    </xf>
    <xf numFmtId="166" fontId="10" fillId="15" borderId="0" xfId="0" applyNumberFormat="1" applyFont="1" applyFill="1" applyAlignment="1" applyProtection="1">
      <alignment horizontal="right" vertical="top" wrapText="1" readingOrder="1"/>
      <protection locked="0"/>
    </xf>
    <xf numFmtId="166" fontId="10" fillId="16" borderId="0" xfId="0" applyNumberFormat="1" applyFont="1" applyFill="1" applyAlignment="1" applyProtection="1">
      <alignment vertical="top" wrapText="1" readingOrder="1"/>
      <protection locked="0"/>
    </xf>
    <xf numFmtId="166" fontId="7" fillId="12" borderId="0" xfId="0" applyNumberFormat="1" applyFont="1" applyFill="1" applyAlignment="1" applyProtection="1">
      <alignment horizontal="right" vertical="top" wrapText="1" readingOrder="1"/>
      <protection locked="0"/>
    </xf>
    <xf numFmtId="166" fontId="6" fillId="7" borderId="0" xfId="0" applyNumberFormat="1" applyFont="1" applyFill="1" applyAlignment="1" applyProtection="1">
      <alignment horizontal="right" vertical="top" wrapText="1" readingOrder="1"/>
      <protection locked="0"/>
    </xf>
    <xf numFmtId="166" fontId="7" fillId="12" borderId="0" xfId="0" applyNumberFormat="1" applyFont="1" applyFill="1" applyAlignment="1" applyProtection="1">
      <alignment vertical="top" wrapText="1" readingOrder="1"/>
      <protection locked="0"/>
    </xf>
    <xf numFmtId="0" fontId="7" fillId="12" borderId="0" xfId="0" applyFont="1" applyFill="1" applyAlignment="1" applyProtection="1">
      <alignment vertical="top" wrapText="1" readingOrder="1"/>
      <protection locked="0"/>
    </xf>
    <xf numFmtId="0" fontId="10" fillId="17" borderId="0" xfId="0" applyFont="1" applyFill="1" applyAlignment="1" applyProtection="1">
      <alignment vertical="top" wrapText="1" readingOrder="1"/>
      <protection locked="0"/>
    </xf>
    <xf numFmtId="166" fontId="10" fillId="17" borderId="0" xfId="0" applyNumberFormat="1" applyFont="1" applyFill="1" applyAlignment="1" applyProtection="1">
      <alignment horizontal="right" vertical="top" wrapText="1" readingOrder="1"/>
      <protection locked="0"/>
    </xf>
    <xf numFmtId="166" fontId="10" fillId="18" borderId="0" xfId="0" applyNumberFormat="1" applyFont="1" applyFill="1" applyAlignment="1" applyProtection="1">
      <alignment horizontal="right" vertical="top" wrapText="1" readingOrder="1"/>
      <protection locked="0"/>
    </xf>
    <xf numFmtId="166" fontId="10" fillId="17" borderId="0" xfId="0" applyNumberFormat="1" applyFont="1" applyFill="1" applyAlignment="1" applyProtection="1">
      <alignment vertical="top" wrapText="1" readingOrder="1"/>
      <protection locked="0"/>
    </xf>
    <xf numFmtId="0" fontId="10" fillId="19" borderId="0" xfId="0" applyFont="1" applyFill="1" applyAlignment="1" applyProtection="1">
      <alignment vertical="top" wrapText="1" readingOrder="1"/>
      <protection locked="0"/>
    </xf>
    <xf numFmtId="166" fontId="10" fillId="19" borderId="0" xfId="0" applyNumberFormat="1" applyFont="1" applyFill="1" applyAlignment="1" applyProtection="1">
      <alignment horizontal="right" vertical="top" wrapText="1" readingOrder="1"/>
      <protection locked="0"/>
    </xf>
    <xf numFmtId="166" fontId="10" fillId="20" borderId="0" xfId="0" applyNumberFormat="1" applyFont="1" applyFill="1" applyAlignment="1" applyProtection="1">
      <alignment horizontal="right" vertical="top" wrapText="1" readingOrder="1"/>
      <protection locked="0"/>
    </xf>
    <xf numFmtId="166" fontId="10" fillId="19" borderId="0" xfId="0" applyNumberFormat="1" applyFont="1" applyFill="1" applyAlignment="1" applyProtection="1">
      <alignment vertical="top" wrapText="1" readingOrder="1"/>
      <protection locked="0"/>
    </xf>
    <xf numFmtId="0" fontId="10" fillId="4" borderId="0" xfId="0" applyFont="1" applyFill="1" applyAlignment="1" applyProtection="1">
      <alignment vertical="top" wrapText="1" readingOrder="1"/>
      <protection locked="0"/>
    </xf>
    <xf numFmtId="166" fontId="10" fillId="4" borderId="0" xfId="0" applyNumberFormat="1" applyFont="1" applyFill="1" applyAlignment="1" applyProtection="1">
      <alignment horizontal="right" vertical="top" wrapText="1" readingOrder="1"/>
      <protection locked="0"/>
    </xf>
    <xf numFmtId="166" fontId="10" fillId="0" borderId="0" xfId="0" applyNumberFormat="1" applyFont="1" applyFill="1" applyAlignment="1" applyProtection="1">
      <alignment horizontal="right" vertical="top" wrapText="1" readingOrder="1"/>
      <protection locked="0"/>
    </xf>
    <xf numFmtId="166" fontId="10" fillId="4" borderId="0" xfId="0" applyNumberFormat="1" applyFont="1" applyFill="1" applyAlignment="1" applyProtection="1">
      <alignment vertical="top" wrapText="1" readingOrder="1"/>
      <protection locked="0"/>
    </xf>
    <xf numFmtId="0" fontId="12" fillId="4" borderId="0" xfId="0" applyFont="1" applyFill="1" applyAlignment="1" applyProtection="1">
      <alignment vertical="top" wrapText="1" readingOrder="1"/>
      <protection locked="0"/>
    </xf>
    <xf numFmtId="166" fontId="12" fillId="0" borderId="0" xfId="0" applyNumberFormat="1" applyFont="1" applyFill="1" applyAlignment="1" applyProtection="1">
      <alignment vertical="top" wrapText="1" readingOrder="1"/>
      <protection locked="0"/>
    </xf>
    <xf numFmtId="168" fontId="0" fillId="0" borderId="0" xfId="0" applyNumberFormat="1"/>
    <xf numFmtId="43" fontId="14" fillId="0" borderId="0" xfId="1" applyFont="1" applyFill="1" applyAlignment="1"/>
    <xf numFmtId="169" fontId="0" fillId="0" borderId="0" xfId="0" applyNumberFormat="1"/>
    <xf numFmtId="43" fontId="10" fillId="0" borderId="0" xfId="1" applyFont="1" applyAlignment="1">
      <alignment horizontal="right"/>
    </xf>
    <xf numFmtId="43" fontId="10" fillId="9" borderId="0" xfId="1" applyFont="1" applyFill="1" applyAlignment="1">
      <alignment horizontal="right"/>
    </xf>
    <xf numFmtId="43" fontId="10" fillId="9" borderId="0" xfId="1" applyFont="1" applyFill="1" applyAlignment="1">
      <alignment horizontal="right" vertical="center"/>
    </xf>
    <xf numFmtId="166" fontId="10" fillId="4" borderId="0" xfId="0" applyNumberFormat="1" applyFont="1" applyFill="1" applyAlignment="1" applyProtection="1">
      <alignment wrapText="1" readingOrder="1"/>
      <protection locked="0"/>
    </xf>
    <xf numFmtId="0" fontId="10" fillId="8" borderId="0" xfId="0" applyFont="1" applyFill="1" applyAlignment="1" applyProtection="1">
      <alignment vertical="top" wrapText="1" readingOrder="1"/>
      <protection locked="0"/>
    </xf>
    <xf numFmtId="166" fontId="10" fillId="8" borderId="0" xfId="0" applyNumberFormat="1" applyFont="1" applyFill="1" applyAlignment="1" applyProtection="1">
      <alignment wrapText="1" readingOrder="1"/>
      <protection locked="0"/>
    </xf>
    <xf numFmtId="166" fontId="10" fillId="8" borderId="0" xfId="0" applyNumberFormat="1" applyFont="1" applyFill="1" applyAlignment="1" applyProtection="1">
      <alignment horizontal="right" wrapText="1" readingOrder="1"/>
      <protection locked="0"/>
    </xf>
    <xf numFmtId="166" fontId="10" fillId="4" borderId="0" xfId="0" applyNumberFormat="1" applyFont="1" applyFill="1" applyAlignment="1" applyProtection="1">
      <alignment horizontal="right" wrapText="1" readingOrder="1"/>
      <protection locked="0"/>
    </xf>
    <xf numFmtId="0" fontId="10" fillId="9" borderId="0" xfId="0" applyFont="1" applyFill="1" applyAlignment="1" applyProtection="1">
      <alignment horizontal="left" vertical="center" wrapText="1" readingOrder="1"/>
      <protection locked="0"/>
    </xf>
    <xf numFmtId="0" fontId="10" fillId="8" borderId="0" xfId="0" applyFont="1" applyFill="1" applyAlignment="1" applyProtection="1">
      <alignment horizontal="left" vertical="center" wrapText="1" readingOrder="1"/>
      <protection locked="0"/>
    </xf>
    <xf numFmtId="0" fontId="10" fillId="0" borderId="0" xfId="0" applyFont="1" applyFill="1" applyAlignment="1" applyProtection="1">
      <alignment vertical="top" wrapText="1" readingOrder="1"/>
      <protection locked="0"/>
    </xf>
    <xf numFmtId="0" fontId="10" fillId="0" borderId="0" xfId="0" applyFont="1" applyFill="1" applyAlignment="1" applyProtection="1">
      <alignment horizontal="left" vertical="center" wrapText="1" readingOrder="1"/>
      <protection locked="0"/>
    </xf>
    <xf numFmtId="43" fontId="10" fillId="0" borderId="0" xfId="1" applyFont="1" applyFill="1" applyAlignment="1" applyProtection="1">
      <alignment horizontal="right" vertical="center" wrapText="1" readingOrder="1"/>
      <protection locked="0"/>
    </xf>
    <xf numFmtId="0" fontId="10" fillId="10" borderId="0" xfId="0" applyFont="1" applyFill="1" applyAlignment="1" applyProtection="1">
      <alignment vertical="top" wrapText="1" readingOrder="1"/>
      <protection locked="0"/>
    </xf>
    <xf numFmtId="166" fontId="10" fillId="10" borderId="0" xfId="0" applyNumberFormat="1" applyFont="1" applyFill="1" applyAlignment="1" applyProtection="1">
      <alignment wrapText="1" readingOrder="1"/>
      <protection locked="0"/>
    </xf>
    <xf numFmtId="0" fontId="6" fillId="23" borderId="5" xfId="0" applyFont="1" applyFill="1" applyBorder="1" applyAlignment="1" applyProtection="1">
      <alignment horizontal="center" vertical="center" wrapText="1" readingOrder="1"/>
      <protection locked="0"/>
    </xf>
    <xf numFmtId="0" fontId="12" fillId="2" borderId="6" xfId="0" applyFont="1" applyFill="1" applyBorder="1" applyAlignment="1" applyProtection="1">
      <alignment horizontal="center" vertical="center" wrapText="1" readingOrder="1"/>
      <protection locked="0"/>
    </xf>
    <xf numFmtId="0" fontId="12" fillId="23" borderId="6" xfId="0" applyFont="1" applyFill="1" applyBorder="1" applyAlignment="1" applyProtection="1">
      <alignment horizontal="center" vertical="center" wrapText="1" readingOrder="1"/>
      <protection locked="0"/>
    </xf>
    <xf numFmtId="0" fontId="6" fillId="23" borderId="6" xfId="0" applyFont="1" applyFill="1" applyBorder="1" applyAlignment="1" applyProtection="1">
      <alignment horizontal="center" vertical="center" wrapText="1" readingOrder="1"/>
      <protection locked="0"/>
    </xf>
    <xf numFmtId="167" fontId="10" fillId="24" borderId="6" xfId="0" applyNumberFormat="1" applyFont="1" applyFill="1" applyBorder="1" applyAlignment="1">
      <alignment horizontal="center" vertical="center"/>
    </xf>
    <xf numFmtId="0" fontId="10" fillId="24" borderId="6" xfId="0" applyFont="1" applyFill="1" applyBorder="1" applyAlignment="1">
      <alignment horizontal="center" vertical="center"/>
    </xf>
    <xf numFmtId="0" fontId="10" fillId="24" borderId="7" xfId="0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0" xfId="0" applyFont="1" applyFill="1"/>
    <xf numFmtId="167" fontId="0" fillId="0" borderId="0" xfId="0" applyNumberFormat="1" applyFill="1"/>
    <xf numFmtId="0" fontId="0" fillId="0" borderId="0" xfId="0" applyFill="1"/>
    <xf numFmtId="166" fontId="14" fillId="3" borderId="0" xfId="0" applyNumberFormat="1" applyFont="1" applyFill="1" applyAlignment="1" applyProtection="1">
      <alignment horizontal="right" vertical="top" wrapText="1" readingOrder="1"/>
      <protection locked="0"/>
    </xf>
    <xf numFmtId="166" fontId="14" fillId="3" borderId="0" xfId="0" applyNumberFormat="1" applyFont="1" applyFill="1" applyAlignment="1" applyProtection="1">
      <alignment vertical="top" wrapText="1" readingOrder="1"/>
      <protection locked="0"/>
    </xf>
    <xf numFmtId="166" fontId="14" fillId="26" borderId="0" xfId="0" applyNumberFormat="1" applyFont="1" applyFill="1" applyAlignment="1" applyProtection="1">
      <alignment vertical="top" wrapText="1" readingOrder="1"/>
      <protection locked="0"/>
    </xf>
    <xf numFmtId="166" fontId="14" fillId="25" borderId="0" xfId="0" applyNumberFormat="1" applyFont="1" applyFill="1" applyAlignment="1" applyProtection="1">
      <alignment vertical="top" wrapText="1" readingOrder="1"/>
      <protection locked="0"/>
    </xf>
    <xf numFmtId="166" fontId="7" fillId="22" borderId="0" xfId="0" applyNumberFormat="1" applyFont="1" applyFill="1" applyAlignment="1" applyProtection="1">
      <alignment horizontal="right" wrapText="1" readingOrder="1"/>
      <protection locked="0"/>
    </xf>
    <xf numFmtId="166" fontId="11" fillId="3" borderId="0" xfId="0" applyNumberFormat="1" applyFont="1" applyFill="1" applyAlignment="1" applyProtection="1">
      <alignment horizontal="right" wrapText="1" readingOrder="1"/>
      <protection locked="0"/>
    </xf>
    <xf numFmtId="166" fontId="11" fillId="21" borderId="0" xfId="0" applyNumberFormat="1" applyFont="1" applyFill="1" applyAlignment="1" applyProtection="1">
      <alignment horizontal="right" wrapText="1" readingOrder="1"/>
      <protection locked="0"/>
    </xf>
    <xf numFmtId="166" fontId="11" fillId="21" borderId="0" xfId="0" applyNumberFormat="1" applyFont="1" applyFill="1" applyBorder="1" applyAlignment="1" applyProtection="1">
      <alignment horizontal="right" wrapText="1" readingOrder="1"/>
      <protection locked="0"/>
    </xf>
    <xf numFmtId="166" fontId="14" fillId="22" borderId="0" xfId="0" applyNumberFormat="1" applyFont="1" applyFill="1" applyAlignment="1" applyProtection="1">
      <alignment horizontal="right" readingOrder="1"/>
      <protection locked="0"/>
    </xf>
    <xf numFmtId="43" fontId="14" fillId="22" borderId="0" xfId="1" applyFont="1" applyFill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/>
    </xf>
    <xf numFmtId="0" fontId="12" fillId="2" borderId="1" xfId="0" applyFont="1" applyFill="1" applyBorder="1" applyAlignment="1" applyProtection="1">
      <alignment vertical="center" wrapText="1" readingOrder="1"/>
      <protection locked="0"/>
    </xf>
    <xf numFmtId="0" fontId="12" fillId="4" borderId="0" xfId="0" applyFont="1" applyFill="1" applyAlignment="1" applyProtection="1">
      <alignment vertical="top" wrapText="1" readingOrder="1"/>
      <protection locked="0"/>
    </xf>
    <xf numFmtId="0" fontId="15" fillId="0" borderId="0" xfId="0" applyFont="1"/>
    <xf numFmtId="0" fontId="11" fillId="3" borderId="0" xfId="0" applyFont="1" applyFill="1" applyAlignment="1" applyProtection="1">
      <alignment vertical="top" wrapText="1" readingOrder="1"/>
      <protection locked="0"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12" fillId="2" borderId="1" xfId="0" applyFont="1" applyFill="1" applyBorder="1" applyAlignment="1" applyProtection="1">
      <alignment vertical="center" wrapText="1" readingOrder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 readingOrder="1"/>
      <protection locked="0"/>
    </xf>
    <xf numFmtId="0" fontId="17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>
      <alignment horizontal="center"/>
    </xf>
    <xf numFmtId="166" fontId="7" fillId="0" borderId="0" xfId="0" applyNumberFormat="1" applyFont="1" applyFill="1" applyAlignment="1" applyProtection="1">
      <alignment horizontal="right" vertical="top" wrapText="1" readingOrder="1"/>
      <protection locked="0"/>
    </xf>
    <xf numFmtId="0" fontId="2" fillId="0" borderId="0" xfId="0" applyFont="1" applyFill="1"/>
    <xf numFmtId="0" fontId="20" fillId="0" borderId="0" xfId="0" applyFont="1" applyAlignment="1" applyProtection="1">
      <alignment horizontal="center" vertical="top" wrapText="1" readingOrder="1"/>
      <protection locked="0"/>
    </xf>
    <xf numFmtId="0" fontId="19" fillId="0" borderId="0" xfId="0" applyFont="1" applyAlignment="1" applyProtection="1">
      <alignment horizontal="center" vertical="top" wrapText="1" readingOrder="1"/>
      <protection locked="0"/>
    </xf>
    <xf numFmtId="0" fontId="12" fillId="14" borderId="0" xfId="0" applyFont="1" applyFill="1" applyAlignment="1" applyProtection="1">
      <alignment vertical="top" wrapText="1" readingOrder="1"/>
      <protection locked="0"/>
    </xf>
    <xf numFmtId="0" fontId="11" fillId="3" borderId="3" xfId="0" applyFont="1" applyFill="1" applyBorder="1" applyAlignment="1" applyProtection="1">
      <alignment vertical="top" wrapText="1" readingOrder="1"/>
      <protection locked="0"/>
    </xf>
    <xf numFmtId="0" fontId="12" fillId="13" borderId="0" xfId="0" applyFont="1" applyFill="1" applyAlignment="1" applyProtection="1">
      <alignment vertical="top" wrapText="1" readingOrder="1"/>
      <protection locked="0"/>
    </xf>
    <xf numFmtId="0" fontId="12" fillId="2" borderId="1" xfId="0" applyFont="1" applyFill="1" applyBorder="1" applyAlignment="1" applyProtection="1">
      <alignment horizontal="center"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164" fontId="16" fillId="0" borderId="0" xfId="0" applyNumberFormat="1" applyFont="1" applyAlignment="1" applyProtection="1">
      <alignment horizontal="left" vertical="top" wrapText="1" readingOrder="1"/>
      <protection locked="0"/>
    </xf>
    <xf numFmtId="165" fontId="16" fillId="0" borderId="0" xfId="0" applyNumberFormat="1" applyFont="1" applyAlignment="1" applyProtection="1">
      <alignment horizontal="left" vertical="top" wrapText="1" readingOrder="1"/>
      <protection locked="0"/>
    </xf>
    <xf numFmtId="0" fontId="10" fillId="4" borderId="0" xfId="0" applyFont="1" applyFill="1" applyAlignment="1" applyProtection="1">
      <alignment vertical="top" wrapText="1" readingOrder="1"/>
      <protection locked="0"/>
    </xf>
    <xf numFmtId="0" fontId="21" fillId="0" borderId="0" xfId="0" applyFont="1"/>
    <xf numFmtId="0" fontId="10" fillId="17" borderId="0" xfId="0" applyFont="1" applyFill="1" applyAlignment="1" applyProtection="1">
      <alignment vertical="top" wrapText="1" readingOrder="1"/>
      <protection locked="0"/>
    </xf>
    <xf numFmtId="0" fontId="21" fillId="18" borderId="0" xfId="0" applyFont="1" applyFill="1"/>
    <xf numFmtId="0" fontId="10" fillId="19" borderId="0" xfId="0" applyFont="1" applyFill="1" applyAlignment="1" applyProtection="1">
      <alignment vertical="top" wrapText="1" readingOrder="1"/>
      <protection locked="0"/>
    </xf>
    <xf numFmtId="0" fontId="21" fillId="20" borderId="0" xfId="0" applyFont="1" applyFill="1"/>
    <xf numFmtId="0" fontId="7" fillId="12" borderId="0" xfId="0" applyFont="1" applyFill="1" applyAlignment="1" applyProtection="1">
      <alignment vertical="top" wrapText="1" readingOrder="1"/>
      <protection locked="0"/>
    </xf>
    <xf numFmtId="0" fontId="2" fillId="7" borderId="0" xfId="0" applyFont="1" applyFill="1"/>
    <xf numFmtId="0" fontId="10" fillId="16" borderId="0" xfId="0" applyFont="1" applyFill="1" applyAlignment="1" applyProtection="1">
      <alignment vertical="top" wrapText="1" readingOrder="1"/>
      <protection locked="0"/>
    </xf>
    <xf numFmtId="0" fontId="21" fillId="15" borderId="0" xfId="0" applyFont="1" applyFill="1"/>
    <xf numFmtId="0" fontId="5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/>
    <xf numFmtId="0" fontId="6" fillId="2" borderId="1" xfId="0" applyFont="1" applyFill="1" applyBorder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72D9A-1558-4EF8-921B-B316BE05C10D}">
  <sheetPr>
    <pageSetUpPr fitToPage="1"/>
  </sheetPr>
  <dimension ref="A1:V18"/>
  <sheetViews>
    <sheetView tabSelected="1" workbookViewId="0">
      <selection activeCell="T16" sqref="T16"/>
    </sheetView>
  </sheetViews>
  <sheetFormatPr defaultRowHeight="15" x14ac:dyDescent="0.25"/>
  <cols>
    <col min="7" max="7" width="5.28515625" customWidth="1"/>
    <col min="8" max="8" width="9.140625" hidden="1" customWidth="1"/>
    <col min="9" max="9" width="11.7109375" customWidth="1"/>
    <col min="10" max="10" width="12" customWidth="1"/>
    <col min="13" max="14" width="13.140625" customWidth="1"/>
    <col min="15" max="16" width="14.7109375" customWidth="1"/>
    <col min="17" max="19" width="14.85546875" customWidth="1"/>
    <col min="20" max="20" width="19.85546875" customWidth="1"/>
  </cols>
  <sheetData>
    <row r="1" spans="1:22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63"/>
      <c r="U1" s="141"/>
      <c r="V1" s="141"/>
    </row>
    <row r="2" spans="1:22" x14ac:dyDescent="0.25">
      <c r="A2" s="146" t="s">
        <v>0</v>
      </c>
      <c r="B2" s="141"/>
      <c r="C2" s="141"/>
      <c r="D2" s="141"/>
      <c r="E2" s="141"/>
      <c r="F2" s="141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63"/>
      <c r="U2" s="141"/>
      <c r="V2" s="141"/>
    </row>
    <row r="3" spans="1:22" x14ac:dyDescent="0.25">
      <c r="A3" s="141"/>
      <c r="B3" s="141"/>
      <c r="C3" s="141"/>
      <c r="D3" s="141"/>
      <c r="E3" s="141"/>
      <c r="F3" s="141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22" x14ac:dyDescent="0.25">
      <c r="A5" s="146"/>
      <c r="B5" s="141"/>
      <c r="C5" s="141"/>
      <c r="D5" s="14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63"/>
      <c r="U5" s="141"/>
      <c r="V5" s="141"/>
    </row>
    <row r="6" spans="1:22" ht="15" customHeight="1" x14ac:dyDescent="0.25">
      <c r="A6" s="141"/>
      <c r="B6" s="141"/>
      <c r="C6" s="141"/>
      <c r="D6" s="141"/>
      <c r="E6" s="52"/>
      <c r="F6" s="52"/>
      <c r="G6" s="52"/>
      <c r="H6" s="147" t="s">
        <v>96</v>
      </c>
      <c r="I6" s="147"/>
      <c r="J6" s="147"/>
      <c r="K6" s="147"/>
      <c r="L6" s="62"/>
      <c r="M6" s="52"/>
      <c r="N6" s="52"/>
      <c r="O6" s="52"/>
      <c r="P6" s="52"/>
      <c r="Q6" s="52"/>
      <c r="R6" s="52"/>
      <c r="S6" s="52"/>
      <c r="T6" s="63"/>
      <c r="U6" s="141"/>
      <c r="V6" s="141"/>
    </row>
    <row r="7" spans="1:22" ht="15.75" x14ac:dyDescent="0.25">
      <c r="A7" s="146" t="s">
        <v>1</v>
      </c>
      <c r="B7" s="141"/>
      <c r="C7" s="141"/>
      <c r="D7" s="52"/>
      <c r="E7" s="52"/>
      <c r="F7" s="52"/>
      <c r="G7" s="52"/>
      <c r="H7" s="147"/>
      <c r="I7" s="147"/>
      <c r="J7" s="147"/>
      <c r="K7" s="147"/>
      <c r="L7" s="6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x14ac:dyDescent="0.25">
      <c r="A9" s="52"/>
      <c r="B9" s="52"/>
      <c r="C9" s="52"/>
      <c r="D9" s="52"/>
      <c r="E9" s="52"/>
      <c r="F9" s="143" t="s">
        <v>2</v>
      </c>
      <c r="G9" s="141"/>
      <c r="H9" s="141"/>
      <c r="I9" s="141"/>
      <c r="J9" s="141"/>
      <c r="K9" s="141"/>
      <c r="L9" s="141"/>
      <c r="M9" s="141"/>
      <c r="N9" s="141"/>
      <c r="O9" s="141"/>
      <c r="P9" s="52"/>
      <c r="Q9" s="52"/>
      <c r="R9" s="52"/>
      <c r="S9" s="52"/>
      <c r="T9" s="52"/>
      <c r="U9" s="52"/>
      <c r="V9" s="52"/>
    </row>
    <row r="10" spans="1:22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15.75" thickBot="1" x14ac:dyDescent="0.3">
      <c r="A11" s="53"/>
      <c r="B11" s="53"/>
      <c r="C11" s="52"/>
      <c r="D11" s="52"/>
      <c r="E11" s="52"/>
      <c r="F11" s="52"/>
      <c r="G11" s="52"/>
      <c r="H11" s="52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2"/>
      <c r="V11" s="52"/>
    </row>
    <row r="12" spans="1:22" ht="35.25" thickTop="1" thickBot="1" x14ac:dyDescent="0.3">
      <c r="A12" s="139" t="s">
        <v>3</v>
      </c>
      <c r="B12" s="139" t="s">
        <v>4</v>
      </c>
      <c r="C12" s="144" t="s">
        <v>5</v>
      </c>
      <c r="D12" s="145"/>
      <c r="E12" s="145"/>
      <c r="F12" s="145"/>
      <c r="G12" s="145"/>
      <c r="H12" s="145"/>
      <c r="I12" s="139" t="s">
        <v>6</v>
      </c>
      <c r="J12" s="139" t="s">
        <v>61</v>
      </c>
      <c r="K12" s="139" t="s">
        <v>76</v>
      </c>
      <c r="L12" s="139" t="s">
        <v>95</v>
      </c>
      <c r="M12" s="139" t="s">
        <v>65</v>
      </c>
      <c r="N12" s="139" t="s">
        <v>66</v>
      </c>
      <c r="O12" s="139" t="s">
        <v>64</v>
      </c>
      <c r="P12" s="139" t="s">
        <v>67</v>
      </c>
      <c r="Q12" s="139" t="s">
        <v>74</v>
      </c>
      <c r="R12" s="139" t="s">
        <v>68</v>
      </c>
      <c r="S12" s="139" t="s">
        <v>75</v>
      </c>
      <c r="T12" s="139" t="s">
        <v>69</v>
      </c>
      <c r="U12" s="52"/>
      <c r="V12" s="138" t="s">
        <v>97</v>
      </c>
    </row>
    <row r="13" spans="1:22" ht="15.75" thickTop="1" x14ac:dyDescent="0.25">
      <c r="A13" s="57"/>
      <c r="B13" s="57"/>
      <c r="C13" s="142" t="s">
        <v>7</v>
      </c>
      <c r="D13" s="141"/>
      <c r="E13" s="141"/>
      <c r="F13" s="141"/>
      <c r="G13" s="141"/>
      <c r="H13" s="141"/>
      <c r="I13" s="132">
        <v>1518879.79</v>
      </c>
      <c r="J13" s="132">
        <v>11444000</v>
      </c>
      <c r="K13" s="128">
        <v>0</v>
      </c>
      <c r="L13" s="128">
        <f>K13*V13</f>
        <v>0</v>
      </c>
      <c r="M13" s="131">
        <v>1433453.26</v>
      </c>
      <c r="N13" s="127">
        <f>M13*V13</f>
        <v>10800353.587470001</v>
      </c>
      <c r="O13" s="135">
        <v>1608610</v>
      </c>
      <c r="P13" s="128">
        <f>O13*V13</f>
        <v>12120072.045</v>
      </c>
      <c r="Q13" s="128">
        <v>1593230</v>
      </c>
      <c r="R13" s="128">
        <f>Q13*V13</f>
        <v>12004191.435000001</v>
      </c>
      <c r="S13" s="130">
        <v>1596360</v>
      </c>
      <c r="T13" s="129">
        <f>S13*V13</f>
        <v>12027774.42</v>
      </c>
      <c r="U13" s="52"/>
      <c r="V13" s="137">
        <v>7.5345000000000004</v>
      </c>
    </row>
    <row r="14" spans="1:22" x14ac:dyDescent="0.25">
      <c r="A14" s="96"/>
      <c r="B14" s="96" t="s">
        <v>8</v>
      </c>
      <c r="C14" s="140" t="s">
        <v>9</v>
      </c>
      <c r="D14" s="141"/>
      <c r="E14" s="141"/>
      <c r="F14" s="141"/>
      <c r="G14" s="141"/>
      <c r="H14" s="141"/>
      <c r="I14" s="17">
        <v>1518879.8</v>
      </c>
      <c r="J14" s="94">
        <f t="shared" ref="J14:J18" si="0">I14*V14</f>
        <v>11443999.853100002</v>
      </c>
      <c r="K14" s="19">
        <v>0</v>
      </c>
      <c r="L14" s="19">
        <f t="shared" ref="L14:L18" si="1">K14*V14</f>
        <v>0</v>
      </c>
      <c r="M14" s="94">
        <v>1432258.75</v>
      </c>
      <c r="N14" s="94">
        <f t="shared" ref="N14:N18" si="2">M14*V14</f>
        <v>10791353.551875001</v>
      </c>
      <c r="O14" s="19">
        <v>1608610</v>
      </c>
      <c r="P14" s="19">
        <f t="shared" ref="P14:P18" si="3">O14*V14</f>
        <v>12120072.045</v>
      </c>
      <c r="Q14" s="19">
        <v>1593230</v>
      </c>
      <c r="R14" s="19">
        <f t="shared" ref="R14:R18" si="4">Q14*V14</f>
        <v>12004191.435000001</v>
      </c>
      <c r="S14" s="19">
        <v>1596360</v>
      </c>
      <c r="T14" s="19">
        <f t="shared" ref="T14:T18" si="5">S14*V14</f>
        <v>12027774.42</v>
      </c>
      <c r="U14" s="52"/>
      <c r="V14" s="137">
        <v>7.5345000000000004</v>
      </c>
    </row>
    <row r="15" spans="1:22" x14ac:dyDescent="0.25">
      <c r="A15" s="96"/>
      <c r="B15" s="96" t="s">
        <v>30</v>
      </c>
      <c r="C15" s="140" t="s">
        <v>31</v>
      </c>
      <c r="D15" s="141"/>
      <c r="E15" s="141"/>
      <c r="F15" s="141"/>
      <c r="G15" s="141"/>
      <c r="H15" s="141"/>
      <c r="I15" s="17">
        <v>0</v>
      </c>
      <c r="J15" s="94">
        <f t="shared" si="0"/>
        <v>0</v>
      </c>
      <c r="K15" s="19">
        <v>0</v>
      </c>
      <c r="L15" s="19">
        <f t="shared" si="1"/>
        <v>0</v>
      </c>
      <c r="M15" s="94">
        <v>1194.51</v>
      </c>
      <c r="N15" s="94">
        <f t="shared" si="2"/>
        <v>9000.0355950000012</v>
      </c>
      <c r="O15" s="19">
        <v>0</v>
      </c>
      <c r="P15" s="19">
        <f t="shared" si="3"/>
        <v>0</v>
      </c>
      <c r="Q15" s="97">
        <v>0</v>
      </c>
      <c r="R15" s="19">
        <f t="shared" si="4"/>
        <v>0</v>
      </c>
      <c r="S15" s="18">
        <v>0</v>
      </c>
      <c r="T15" s="19">
        <f t="shared" si="5"/>
        <v>0</v>
      </c>
      <c r="U15" s="52"/>
      <c r="V15" s="137">
        <v>7.5345000000000004</v>
      </c>
    </row>
    <row r="16" spans="1:22" x14ac:dyDescent="0.25">
      <c r="A16" s="57"/>
      <c r="B16" s="57"/>
      <c r="C16" s="142" t="s">
        <v>36</v>
      </c>
      <c r="D16" s="141"/>
      <c r="E16" s="141"/>
      <c r="F16" s="141"/>
      <c r="G16" s="141"/>
      <c r="H16" s="141"/>
      <c r="I16" s="127">
        <v>1518879.79</v>
      </c>
      <c r="J16" s="127">
        <f t="shared" si="0"/>
        <v>11443999.777755002</v>
      </c>
      <c r="K16" s="128">
        <v>0</v>
      </c>
      <c r="L16" s="128">
        <f t="shared" si="1"/>
        <v>0</v>
      </c>
      <c r="M16" s="127">
        <v>1399816.88</v>
      </c>
      <c r="N16" s="127">
        <f t="shared" si="2"/>
        <v>10546920.282360001</v>
      </c>
      <c r="O16" s="128">
        <v>1608610</v>
      </c>
      <c r="P16" s="128">
        <f t="shared" si="3"/>
        <v>12120072.045</v>
      </c>
      <c r="Q16" s="128">
        <v>1593230</v>
      </c>
      <c r="R16" s="128">
        <f t="shared" si="4"/>
        <v>12004191.435000001</v>
      </c>
      <c r="S16" s="128">
        <v>1596360</v>
      </c>
      <c r="T16" s="129">
        <f t="shared" si="5"/>
        <v>12027774.42</v>
      </c>
      <c r="U16" s="52"/>
      <c r="V16" s="137">
        <v>7.5345000000000004</v>
      </c>
    </row>
    <row r="17" spans="1:22" x14ac:dyDescent="0.25">
      <c r="A17" s="96"/>
      <c r="B17" s="96" t="s">
        <v>37</v>
      </c>
      <c r="C17" s="140" t="s">
        <v>38</v>
      </c>
      <c r="D17" s="141"/>
      <c r="E17" s="141"/>
      <c r="F17" s="141"/>
      <c r="G17" s="141"/>
      <c r="H17" s="141"/>
      <c r="I17" s="17">
        <v>1515827.17</v>
      </c>
      <c r="J17" s="94">
        <f t="shared" si="0"/>
        <v>11420999.812364999</v>
      </c>
      <c r="K17" s="19">
        <v>0</v>
      </c>
      <c r="L17" s="19">
        <f t="shared" si="1"/>
        <v>0</v>
      </c>
      <c r="M17" s="94">
        <v>1395546.33</v>
      </c>
      <c r="N17" s="94">
        <f t="shared" si="2"/>
        <v>10514743.823385</v>
      </c>
      <c r="O17" s="19">
        <v>1520890</v>
      </c>
      <c r="P17" s="19">
        <f t="shared" si="3"/>
        <v>11459145.705</v>
      </c>
      <c r="Q17" s="97">
        <v>1514160</v>
      </c>
      <c r="R17" s="19">
        <f t="shared" si="4"/>
        <v>11408438.520000001</v>
      </c>
      <c r="S17" s="97">
        <v>1515380</v>
      </c>
      <c r="T17" s="19">
        <f t="shared" si="5"/>
        <v>11417630.610000001</v>
      </c>
      <c r="U17" s="52"/>
      <c r="V17" s="137">
        <v>7.5345000000000004</v>
      </c>
    </row>
    <row r="18" spans="1:22" x14ac:dyDescent="0.25">
      <c r="A18" s="96"/>
      <c r="B18" s="96" t="s">
        <v>55</v>
      </c>
      <c r="C18" s="140" t="s">
        <v>56</v>
      </c>
      <c r="D18" s="141"/>
      <c r="E18" s="141"/>
      <c r="F18" s="141"/>
      <c r="G18" s="141"/>
      <c r="H18" s="141"/>
      <c r="I18" s="17">
        <v>3052.62</v>
      </c>
      <c r="J18" s="94">
        <f t="shared" si="0"/>
        <v>22999.965390000001</v>
      </c>
      <c r="K18" s="19">
        <v>0</v>
      </c>
      <c r="L18" s="19">
        <f t="shared" si="1"/>
        <v>0</v>
      </c>
      <c r="M18" s="94">
        <v>4270.55</v>
      </c>
      <c r="N18" s="94">
        <f t="shared" si="2"/>
        <v>32176.458975000001</v>
      </c>
      <c r="O18" s="19">
        <v>87720</v>
      </c>
      <c r="P18" s="19">
        <f t="shared" si="3"/>
        <v>660926.34000000008</v>
      </c>
      <c r="Q18" s="97">
        <v>79070</v>
      </c>
      <c r="R18" s="19">
        <f t="shared" si="4"/>
        <v>595752.91500000004</v>
      </c>
      <c r="S18" s="97">
        <v>80980</v>
      </c>
      <c r="T18" s="19">
        <f t="shared" si="5"/>
        <v>610143.81000000006</v>
      </c>
      <c r="U18" s="52"/>
      <c r="V18" s="137">
        <v>7.5345000000000004</v>
      </c>
    </row>
  </sheetData>
  <mergeCells count="14">
    <mergeCell ref="F9:O9"/>
    <mergeCell ref="C12:H12"/>
    <mergeCell ref="U1:V2"/>
    <mergeCell ref="A2:F3"/>
    <mergeCell ref="A5:D6"/>
    <mergeCell ref="U5:V6"/>
    <mergeCell ref="A7:C7"/>
    <mergeCell ref="H6:K7"/>
    <mergeCell ref="C17:H17"/>
    <mergeCell ref="C18:H18"/>
    <mergeCell ref="C15:H15"/>
    <mergeCell ref="C16:H16"/>
    <mergeCell ref="C13:H13"/>
    <mergeCell ref="C14:H14"/>
  </mergeCells>
  <pageMargins left="0.25" right="0.25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DC5B1-2DAF-4AF7-9E43-FD1E9B3CE46D}">
  <sheetPr>
    <pageSetUpPr fitToPage="1"/>
  </sheetPr>
  <dimension ref="A1:S68"/>
  <sheetViews>
    <sheetView topLeftCell="C46" zoomScale="90" zoomScaleNormal="90" workbookViewId="0">
      <selection activeCell="R12" sqref="R12"/>
    </sheetView>
  </sheetViews>
  <sheetFormatPr defaultRowHeight="15" x14ac:dyDescent="0.25"/>
  <cols>
    <col min="3" max="3" width="55.7109375" customWidth="1"/>
    <col min="4" max="4" width="14.7109375" customWidth="1"/>
    <col min="5" max="7" width="13.7109375" style="1" customWidth="1"/>
    <col min="8" max="8" width="19.28515625" customWidth="1"/>
    <col min="9" max="9" width="13.7109375" customWidth="1"/>
    <col min="10" max="10" width="13.28515625" style="13" customWidth="1"/>
    <col min="11" max="11" width="18.7109375" style="10" customWidth="1"/>
    <col min="12" max="13" width="18.7109375" customWidth="1"/>
    <col min="14" max="14" width="15.140625" customWidth="1"/>
    <col min="15" max="15" width="18.7109375" customWidth="1"/>
    <col min="18" max="18" width="16.42578125" bestFit="1" customWidth="1"/>
    <col min="19" max="19" width="13.85546875" bestFit="1" customWidth="1"/>
  </cols>
  <sheetData>
    <row r="1" spans="1:19" x14ac:dyDescent="0.25">
      <c r="A1" s="1"/>
      <c r="B1" s="1"/>
      <c r="C1" s="1"/>
      <c r="D1" s="123"/>
      <c r="E1" s="123"/>
      <c r="F1" s="123"/>
      <c r="G1" s="123"/>
      <c r="H1" s="123"/>
      <c r="I1" s="123"/>
      <c r="J1" s="124"/>
      <c r="K1" s="125"/>
      <c r="L1" s="126"/>
      <c r="M1" s="126"/>
      <c r="N1" s="126"/>
    </row>
    <row r="2" spans="1:19" ht="15" customHeight="1" x14ac:dyDescent="0.25">
      <c r="A2" s="152" t="s">
        <v>0</v>
      </c>
      <c r="B2" s="152"/>
      <c r="C2" s="152"/>
      <c r="D2" s="11"/>
      <c r="E2" s="11"/>
      <c r="F2" s="11"/>
      <c r="G2" s="11"/>
      <c r="H2" s="11"/>
      <c r="I2" s="11"/>
      <c r="J2" s="11"/>
      <c r="K2" s="73"/>
      <c r="L2" s="13"/>
      <c r="M2" s="13"/>
      <c r="N2" s="13"/>
      <c r="O2" s="13"/>
    </row>
    <row r="3" spans="1:19" x14ac:dyDescent="0.25">
      <c r="A3" s="74"/>
      <c r="B3" s="74"/>
      <c r="C3" s="74"/>
      <c r="D3" s="147" t="s">
        <v>94</v>
      </c>
      <c r="E3" s="147"/>
      <c r="F3" s="147"/>
      <c r="G3" s="147"/>
      <c r="H3" s="147"/>
      <c r="I3" s="11"/>
      <c r="J3" s="11"/>
      <c r="K3" s="73"/>
      <c r="L3" s="13"/>
      <c r="M3" s="13"/>
      <c r="N3" s="13"/>
      <c r="O3" s="13"/>
    </row>
    <row r="4" spans="1:19" x14ac:dyDescent="0.25">
      <c r="A4" s="11"/>
      <c r="B4" s="11"/>
      <c r="C4" s="11"/>
      <c r="D4" s="147"/>
      <c r="E4" s="147"/>
      <c r="F4" s="147"/>
      <c r="G4" s="147"/>
      <c r="H4" s="147"/>
      <c r="I4" s="11"/>
      <c r="J4" s="11"/>
      <c r="K4" s="73"/>
      <c r="L4" s="13"/>
      <c r="M4" s="13"/>
      <c r="N4" s="13"/>
      <c r="O4" s="13"/>
    </row>
    <row r="5" spans="1:19" x14ac:dyDescent="0.25">
      <c r="A5" s="74"/>
      <c r="B5" s="74"/>
      <c r="C5" s="74"/>
      <c r="D5" s="148" t="s">
        <v>2</v>
      </c>
      <c r="E5" s="148"/>
      <c r="F5" s="148"/>
      <c r="G5" s="148"/>
      <c r="H5" s="148"/>
      <c r="I5" s="148"/>
      <c r="J5" s="11"/>
      <c r="K5" s="99"/>
      <c r="L5" s="13"/>
      <c r="M5" s="13"/>
      <c r="N5" s="13"/>
      <c r="O5" s="13"/>
    </row>
    <row r="6" spans="1:19" ht="15" customHeight="1" x14ac:dyDescent="0.25">
      <c r="A6" s="74"/>
      <c r="B6" s="74"/>
      <c r="C6" s="74"/>
      <c r="D6" s="151"/>
      <c r="E6" s="151"/>
      <c r="F6" s="151"/>
      <c r="G6" s="151"/>
      <c r="H6" s="151"/>
      <c r="I6" s="151"/>
      <c r="J6" s="11"/>
      <c r="K6" s="73"/>
      <c r="L6" s="13"/>
      <c r="M6" s="13"/>
      <c r="N6" s="149"/>
      <c r="O6" s="150"/>
      <c r="P6" s="150"/>
    </row>
    <row r="7" spans="1:19" ht="15" customHeight="1" x14ac:dyDescent="0.25">
      <c r="A7" s="152" t="s">
        <v>1</v>
      </c>
      <c r="B7" s="152"/>
      <c r="C7" s="152"/>
      <c r="D7" s="75"/>
      <c r="E7" s="75"/>
      <c r="F7" s="75"/>
      <c r="G7" s="75"/>
      <c r="H7" s="11"/>
      <c r="I7" s="75"/>
      <c r="J7" s="149"/>
      <c r="K7" s="150"/>
      <c r="L7" s="150"/>
      <c r="M7" s="13"/>
      <c r="N7" s="13"/>
      <c r="O7" s="13"/>
    </row>
    <row r="8" spans="1:19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73"/>
      <c r="L8" s="13"/>
      <c r="M8" s="13"/>
      <c r="N8" s="13"/>
      <c r="O8" s="13"/>
    </row>
    <row r="9" spans="1:19" ht="3" customHeight="1" thickBot="1" x14ac:dyDescent="0.3">
      <c r="A9" s="2"/>
      <c r="B9" s="2"/>
      <c r="C9" s="1"/>
      <c r="D9" s="3"/>
      <c r="H9" s="8"/>
      <c r="I9" s="24"/>
      <c r="J9" s="12"/>
    </row>
    <row r="10" spans="1:19" ht="31.5" customHeight="1" thickBot="1" x14ac:dyDescent="0.3">
      <c r="A10" s="51" t="s">
        <v>3</v>
      </c>
      <c r="B10" s="29" t="s">
        <v>4</v>
      </c>
      <c r="C10" s="30" t="s">
        <v>5</v>
      </c>
      <c r="D10" s="117" t="s">
        <v>6</v>
      </c>
      <c r="E10" s="116" t="s">
        <v>61</v>
      </c>
      <c r="F10" s="117" t="s">
        <v>76</v>
      </c>
      <c r="G10" s="118" t="s">
        <v>95</v>
      </c>
      <c r="H10" s="27" t="s">
        <v>65</v>
      </c>
      <c r="I10" s="119" t="s">
        <v>66</v>
      </c>
      <c r="J10" s="25" t="s">
        <v>64</v>
      </c>
      <c r="K10" s="120" t="s">
        <v>67</v>
      </c>
      <c r="L10" s="26" t="s">
        <v>63</v>
      </c>
      <c r="M10" s="121" t="s">
        <v>68</v>
      </c>
      <c r="N10" s="26" t="s">
        <v>62</v>
      </c>
      <c r="O10" s="122" t="s">
        <v>69</v>
      </c>
      <c r="P10" s="138" t="s">
        <v>97</v>
      </c>
    </row>
    <row r="11" spans="1:19" ht="22.5" customHeight="1" x14ac:dyDescent="0.25">
      <c r="A11" s="6"/>
      <c r="B11" s="6"/>
      <c r="C11" s="28" t="s">
        <v>7</v>
      </c>
      <c r="D11" s="132">
        <v>1518879.79</v>
      </c>
      <c r="E11" s="132">
        <v>11444000</v>
      </c>
      <c r="F11" s="132">
        <v>0</v>
      </c>
      <c r="G11" s="133">
        <f>F11*P11</f>
        <v>0</v>
      </c>
      <c r="H11" s="131">
        <v>1433453.26</v>
      </c>
      <c r="I11" s="134">
        <f>H11*P11</f>
        <v>10800353.587470001</v>
      </c>
      <c r="J11" s="135">
        <v>1608610</v>
      </c>
      <c r="K11" s="136">
        <f>J11*P11</f>
        <v>12120072.045</v>
      </c>
      <c r="L11" s="136">
        <v>1593230</v>
      </c>
      <c r="M11" s="136">
        <f>L11*P11</f>
        <v>12004191.435000001</v>
      </c>
      <c r="N11" s="136">
        <v>1596360</v>
      </c>
      <c r="O11" s="136">
        <f>N11*P11</f>
        <v>12027774.42</v>
      </c>
      <c r="P11" s="44">
        <v>7.5345000000000004</v>
      </c>
    </row>
    <row r="12" spans="1:19" ht="22.5" customHeight="1" x14ac:dyDescent="0.25">
      <c r="A12" s="111"/>
      <c r="B12" s="111" t="s">
        <v>8</v>
      </c>
      <c r="C12" s="111" t="s">
        <v>9</v>
      </c>
      <c r="D12" s="23">
        <v>1518879.8</v>
      </c>
      <c r="E12" s="23">
        <f t="shared" ref="E12:E31" si="0">D12*P12</f>
        <v>11443999.853100002</v>
      </c>
      <c r="F12" s="23">
        <v>0</v>
      </c>
      <c r="G12" s="23">
        <f t="shared" ref="G12:G31" si="1">F12*P12</f>
        <v>0</v>
      </c>
      <c r="H12" s="23">
        <v>1432258.75</v>
      </c>
      <c r="I12" s="23">
        <f>H12*P12</f>
        <v>10791353.551875001</v>
      </c>
      <c r="J12" s="23">
        <f t="shared" ref="J12:J64" si="2">K12/7.5345</f>
        <v>1608610.0006636141</v>
      </c>
      <c r="K12" s="44">
        <v>12120072.050000001</v>
      </c>
      <c r="L12" s="44">
        <f t="shared" ref="L12:L64" si="3">M12/7.5345</f>
        <v>1593230.0006636139</v>
      </c>
      <c r="M12" s="44">
        <v>12004191.439999999</v>
      </c>
      <c r="N12" s="44">
        <f t="shared" ref="N12:N64" si="4">O12/7.5345</f>
        <v>1596360</v>
      </c>
      <c r="O12" s="44">
        <v>12027774.42</v>
      </c>
      <c r="P12" s="44">
        <v>7.5345000000000004</v>
      </c>
    </row>
    <row r="13" spans="1:19" ht="22.5" customHeight="1" x14ac:dyDescent="0.25">
      <c r="A13" s="92"/>
      <c r="B13" s="92" t="s">
        <v>10</v>
      </c>
      <c r="C13" s="92" t="s">
        <v>11</v>
      </c>
      <c r="D13" s="104">
        <v>1337713.18</v>
      </c>
      <c r="E13" s="23">
        <f t="shared" si="0"/>
        <v>10078999.954709999</v>
      </c>
      <c r="F13" s="23">
        <v>0</v>
      </c>
      <c r="G13" s="23">
        <f t="shared" si="1"/>
        <v>0</v>
      </c>
      <c r="H13" s="104">
        <v>1253340.1100000001</v>
      </c>
      <c r="I13" s="104">
        <f t="shared" ref="I13:I31" si="5">H13*P13</f>
        <v>9443291.0587950014</v>
      </c>
      <c r="J13" s="23">
        <f t="shared" si="2"/>
        <v>1337500</v>
      </c>
      <c r="K13" s="20">
        <v>10077393.75</v>
      </c>
      <c r="L13" s="20">
        <f t="shared" si="3"/>
        <v>1337500</v>
      </c>
      <c r="M13" s="20">
        <v>10077393.75</v>
      </c>
      <c r="N13" s="20">
        <f t="shared" si="4"/>
        <v>1337500</v>
      </c>
      <c r="O13" s="20">
        <v>10077393.75</v>
      </c>
      <c r="P13" s="44">
        <v>7.5345000000000004</v>
      </c>
      <c r="S13" s="98"/>
    </row>
    <row r="14" spans="1:19" ht="22.5" customHeight="1" x14ac:dyDescent="0.25">
      <c r="A14" s="105"/>
      <c r="B14" s="105" t="s">
        <v>12</v>
      </c>
      <c r="C14" s="105" t="s">
        <v>13</v>
      </c>
      <c r="D14" s="106">
        <v>1337713.18</v>
      </c>
      <c r="E14" s="106">
        <f t="shared" si="0"/>
        <v>10078999.954709999</v>
      </c>
      <c r="F14" s="106">
        <v>0</v>
      </c>
      <c r="G14" s="106">
        <f t="shared" si="1"/>
        <v>0</v>
      </c>
      <c r="H14" s="106">
        <v>1253129.96</v>
      </c>
      <c r="I14" s="106">
        <f t="shared" si="5"/>
        <v>9441707.6836200003</v>
      </c>
      <c r="J14" s="36">
        <f t="shared" si="2"/>
        <v>1337500</v>
      </c>
      <c r="K14" s="37">
        <v>10077393.75</v>
      </c>
      <c r="L14" s="37">
        <f t="shared" si="3"/>
        <v>1337500</v>
      </c>
      <c r="M14" s="37">
        <v>10077393.75</v>
      </c>
      <c r="N14" s="37">
        <f t="shared" si="4"/>
        <v>1337500</v>
      </c>
      <c r="O14" s="37">
        <v>10077393.75</v>
      </c>
      <c r="P14" s="44">
        <v>7.5345000000000004</v>
      </c>
      <c r="S14" s="14"/>
    </row>
    <row r="15" spans="1:19" ht="22.5" customHeight="1" x14ac:dyDescent="0.25">
      <c r="A15" s="105"/>
      <c r="B15" s="105" t="s">
        <v>14</v>
      </c>
      <c r="C15" s="105" t="s">
        <v>15</v>
      </c>
      <c r="D15" s="106">
        <v>0</v>
      </c>
      <c r="E15" s="106">
        <f t="shared" si="0"/>
        <v>0</v>
      </c>
      <c r="F15" s="106">
        <v>0</v>
      </c>
      <c r="G15" s="106">
        <f t="shared" si="1"/>
        <v>0</v>
      </c>
      <c r="H15" s="106">
        <v>210.15</v>
      </c>
      <c r="I15" s="106">
        <f t="shared" si="5"/>
        <v>1583.3751750000001</v>
      </c>
      <c r="J15" s="36">
        <f t="shared" si="2"/>
        <v>0</v>
      </c>
      <c r="K15" s="38">
        <v>0</v>
      </c>
      <c r="L15" s="38">
        <f t="shared" si="3"/>
        <v>0</v>
      </c>
      <c r="M15" s="38">
        <v>0</v>
      </c>
      <c r="N15" s="38">
        <f t="shared" si="4"/>
        <v>0</v>
      </c>
      <c r="O15" s="38">
        <v>0</v>
      </c>
      <c r="P15" s="44">
        <v>7.5345000000000004</v>
      </c>
    </row>
    <row r="16" spans="1:19" ht="22.5" customHeight="1" x14ac:dyDescent="0.25">
      <c r="A16" s="92"/>
      <c r="B16" s="92" t="s">
        <v>16</v>
      </c>
      <c r="C16" s="92" t="s">
        <v>17</v>
      </c>
      <c r="D16" s="104">
        <v>0</v>
      </c>
      <c r="E16" s="23">
        <f t="shared" si="0"/>
        <v>0</v>
      </c>
      <c r="F16" s="23">
        <v>0</v>
      </c>
      <c r="G16" s="23">
        <f t="shared" si="1"/>
        <v>0</v>
      </c>
      <c r="H16" s="104">
        <v>0.24</v>
      </c>
      <c r="I16" s="104">
        <f t="shared" si="5"/>
        <v>1.8082800000000001</v>
      </c>
      <c r="J16" s="23">
        <f t="shared" si="2"/>
        <v>0</v>
      </c>
      <c r="K16" s="21">
        <v>0</v>
      </c>
      <c r="L16" s="21">
        <f t="shared" si="3"/>
        <v>0</v>
      </c>
      <c r="M16" s="21">
        <v>0</v>
      </c>
      <c r="N16" s="21">
        <f t="shared" si="4"/>
        <v>0</v>
      </c>
      <c r="O16" s="21">
        <v>0</v>
      </c>
      <c r="P16" s="44">
        <v>7.5345000000000004</v>
      </c>
      <c r="R16" s="98"/>
    </row>
    <row r="17" spans="1:18" ht="22.5" customHeight="1" x14ac:dyDescent="0.25">
      <c r="A17" s="105"/>
      <c r="B17" s="105" t="s">
        <v>18</v>
      </c>
      <c r="C17" s="105" t="s">
        <v>19</v>
      </c>
      <c r="D17" s="106">
        <v>0</v>
      </c>
      <c r="E17" s="106">
        <f t="shared" si="0"/>
        <v>0</v>
      </c>
      <c r="F17" s="106">
        <v>0</v>
      </c>
      <c r="G17" s="106">
        <f t="shared" si="1"/>
        <v>0</v>
      </c>
      <c r="H17" s="107">
        <v>0.24</v>
      </c>
      <c r="I17" s="106">
        <f t="shared" si="5"/>
        <v>1.8082800000000001</v>
      </c>
      <c r="J17" s="36">
        <f t="shared" si="2"/>
        <v>0</v>
      </c>
      <c r="K17" s="38">
        <v>0</v>
      </c>
      <c r="L17" s="38">
        <f t="shared" si="3"/>
        <v>0</v>
      </c>
      <c r="M17" s="38">
        <v>0</v>
      </c>
      <c r="N17" s="38">
        <f t="shared" si="4"/>
        <v>0</v>
      </c>
      <c r="O17" s="38">
        <v>0</v>
      </c>
      <c r="P17" s="44">
        <v>7.5345000000000004</v>
      </c>
    </row>
    <row r="18" spans="1:18" ht="22.5" customHeight="1" x14ac:dyDescent="0.25">
      <c r="A18" s="92"/>
      <c r="B18" s="92" t="s">
        <v>20</v>
      </c>
      <c r="C18" s="92" t="s">
        <v>21</v>
      </c>
      <c r="D18" s="104">
        <v>2256.29</v>
      </c>
      <c r="E18" s="23">
        <f t="shared" si="0"/>
        <v>17000.017005000002</v>
      </c>
      <c r="F18" s="23">
        <v>0</v>
      </c>
      <c r="G18" s="23">
        <f t="shared" si="1"/>
        <v>0</v>
      </c>
      <c r="H18" s="108">
        <v>1958.99</v>
      </c>
      <c r="I18" s="104">
        <f t="shared" si="5"/>
        <v>14760.010155000002</v>
      </c>
      <c r="J18" s="23">
        <f t="shared" si="2"/>
        <v>2299.9999999999995</v>
      </c>
      <c r="K18" s="20">
        <v>17329.349999999999</v>
      </c>
      <c r="L18" s="20">
        <f t="shared" si="3"/>
        <v>2299.9999999999995</v>
      </c>
      <c r="M18" s="20">
        <v>17329.349999999999</v>
      </c>
      <c r="N18" s="20">
        <f t="shared" si="4"/>
        <v>2299.9999999999995</v>
      </c>
      <c r="O18" s="20">
        <v>17329.349999999999</v>
      </c>
      <c r="P18" s="44">
        <v>7.5345000000000004</v>
      </c>
      <c r="R18" s="100"/>
    </row>
    <row r="19" spans="1:18" ht="22.5" customHeight="1" x14ac:dyDescent="0.25">
      <c r="A19" s="105"/>
      <c r="B19" s="105" t="s">
        <v>22</v>
      </c>
      <c r="C19" s="105" t="s">
        <v>23</v>
      </c>
      <c r="D19" s="106">
        <v>2256.29</v>
      </c>
      <c r="E19" s="106">
        <f t="shared" si="0"/>
        <v>17000.017005000002</v>
      </c>
      <c r="F19" s="106">
        <v>0</v>
      </c>
      <c r="G19" s="106">
        <f t="shared" si="1"/>
        <v>0</v>
      </c>
      <c r="H19" s="107">
        <v>1958.99</v>
      </c>
      <c r="I19" s="106">
        <f t="shared" si="5"/>
        <v>14760.010155000002</v>
      </c>
      <c r="J19" s="36">
        <f t="shared" si="2"/>
        <v>2299.9999999999995</v>
      </c>
      <c r="K19" s="37">
        <v>17329.349999999999</v>
      </c>
      <c r="L19" s="37">
        <f t="shared" si="3"/>
        <v>2299.9999999999995</v>
      </c>
      <c r="M19" s="37">
        <v>17329.349999999999</v>
      </c>
      <c r="N19" s="37">
        <f t="shared" si="4"/>
        <v>2299.9999999999995</v>
      </c>
      <c r="O19" s="37">
        <v>17329.349999999999</v>
      </c>
      <c r="P19" s="44">
        <v>7.5345000000000004</v>
      </c>
    </row>
    <row r="20" spans="1:18" ht="22.5" customHeight="1" x14ac:dyDescent="0.25">
      <c r="A20" s="92"/>
      <c r="B20" s="92" t="s">
        <v>24</v>
      </c>
      <c r="C20" s="92" t="s">
        <v>25</v>
      </c>
      <c r="D20" s="104">
        <v>11945.05</v>
      </c>
      <c r="E20" s="23">
        <f t="shared" si="0"/>
        <v>89999.979225000003</v>
      </c>
      <c r="F20" s="23">
        <v>0</v>
      </c>
      <c r="G20" s="23">
        <f t="shared" si="1"/>
        <v>0</v>
      </c>
      <c r="H20" s="108">
        <v>11482.12</v>
      </c>
      <c r="I20" s="104">
        <f t="shared" si="5"/>
        <v>86512.033140000014</v>
      </c>
      <c r="J20" s="23">
        <f t="shared" si="2"/>
        <v>11500</v>
      </c>
      <c r="K20" s="20">
        <v>86646.75</v>
      </c>
      <c r="L20" s="20">
        <f t="shared" si="3"/>
        <v>11500</v>
      </c>
      <c r="M20" s="20">
        <v>86646.75</v>
      </c>
      <c r="N20" s="20">
        <f t="shared" si="4"/>
        <v>11500</v>
      </c>
      <c r="O20" s="20">
        <v>86646.75</v>
      </c>
      <c r="P20" s="44">
        <v>7.5345000000000004</v>
      </c>
    </row>
    <row r="21" spans="1:18" ht="22.5" customHeight="1" x14ac:dyDescent="0.25">
      <c r="A21" s="105"/>
      <c r="B21" s="105" t="s">
        <v>18</v>
      </c>
      <c r="C21" s="105" t="s">
        <v>19</v>
      </c>
      <c r="D21" s="106">
        <v>10617.82</v>
      </c>
      <c r="E21" s="106">
        <f t="shared" si="0"/>
        <v>79999.964789999998</v>
      </c>
      <c r="F21" s="106">
        <v>0</v>
      </c>
      <c r="G21" s="106">
        <f t="shared" si="1"/>
        <v>0</v>
      </c>
      <c r="H21" s="107">
        <v>11390.67</v>
      </c>
      <c r="I21" s="106">
        <f t="shared" si="5"/>
        <v>85823.003115</v>
      </c>
      <c r="J21" s="36">
        <f t="shared" si="2"/>
        <v>10500</v>
      </c>
      <c r="K21" s="37">
        <v>79112.25</v>
      </c>
      <c r="L21" s="37">
        <f t="shared" si="3"/>
        <v>10500</v>
      </c>
      <c r="M21" s="37">
        <v>79112.25</v>
      </c>
      <c r="N21" s="37">
        <f t="shared" si="4"/>
        <v>10500</v>
      </c>
      <c r="O21" s="37">
        <v>79112.25</v>
      </c>
      <c r="P21" s="44">
        <v>7.5345000000000004</v>
      </c>
    </row>
    <row r="22" spans="1:18" ht="22.5" customHeight="1" x14ac:dyDescent="0.25">
      <c r="A22" s="105"/>
      <c r="B22" s="105" t="s">
        <v>26</v>
      </c>
      <c r="C22" s="105" t="s">
        <v>27</v>
      </c>
      <c r="D22" s="106">
        <v>1327.23</v>
      </c>
      <c r="E22" s="106">
        <f t="shared" si="0"/>
        <v>10000.014435000001</v>
      </c>
      <c r="F22" s="106">
        <v>0</v>
      </c>
      <c r="G22" s="106">
        <f t="shared" si="1"/>
        <v>0</v>
      </c>
      <c r="H22" s="107">
        <v>91.45</v>
      </c>
      <c r="I22" s="106">
        <f t="shared" si="5"/>
        <v>689.03002500000002</v>
      </c>
      <c r="J22" s="36">
        <f t="shared" si="2"/>
        <v>1000</v>
      </c>
      <c r="K22" s="37">
        <v>7534.5</v>
      </c>
      <c r="L22" s="37">
        <f t="shared" si="3"/>
        <v>1000</v>
      </c>
      <c r="M22" s="37">
        <v>7534.5</v>
      </c>
      <c r="N22" s="37">
        <f t="shared" si="4"/>
        <v>1000</v>
      </c>
      <c r="O22" s="37">
        <v>7534.5</v>
      </c>
      <c r="P22" s="44">
        <v>7.5345000000000004</v>
      </c>
    </row>
    <row r="23" spans="1:18" ht="22.5" customHeight="1" x14ac:dyDescent="0.25">
      <c r="A23" s="92"/>
      <c r="B23" s="92" t="s">
        <v>28</v>
      </c>
      <c r="C23" s="92" t="s">
        <v>29</v>
      </c>
      <c r="D23" s="104">
        <v>1327.23</v>
      </c>
      <c r="E23" s="23">
        <f t="shared" si="0"/>
        <v>10000.014435000001</v>
      </c>
      <c r="F23" s="23">
        <v>0</v>
      </c>
      <c r="G23" s="23">
        <f t="shared" si="1"/>
        <v>0</v>
      </c>
      <c r="H23" s="108">
        <v>1564.63</v>
      </c>
      <c r="I23" s="104">
        <f t="shared" si="5"/>
        <v>11788.704735000001</v>
      </c>
      <c r="J23" s="23">
        <f t="shared" si="2"/>
        <v>1399.9999999999998</v>
      </c>
      <c r="K23" s="20">
        <v>10548.3</v>
      </c>
      <c r="L23" s="20">
        <f t="shared" si="3"/>
        <v>1399.9999999999998</v>
      </c>
      <c r="M23" s="20">
        <v>10548.3</v>
      </c>
      <c r="N23" s="20">
        <f t="shared" si="4"/>
        <v>1399.9999999999998</v>
      </c>
      <c r="O23" s="20">
        <v>10548.3</v>
      </c>
      <c r="P23" s="44">
        <v>7.5345000000000004</v>
      </c>
    </row>
    <row r="24" spans="1:18" ht="22.5" customHeight="1" x14ac:dyDescent="0.25">
      <c r="A24" s="105"/>
      <c r="B24" s="105" t="s">
        <v>18</v>
      </c>
      <c r="C24" s="105" t="s">
        <v>19</v>
      </c>
      <c r="D24" s="106">
        <v>1327.23</v>
      </c>
      <c r="E24" s="106">
        <f t="shared" si="0"/>
        <v>10000.014435000001</v>
      </c>
      <c r="F24" s="106">
        <v>0</v>
      </c>
      <c r="G24" s="106">
        <f t="shared" si="1"/>
        <v>0</v>
      </c>
      <c r="H24" s="107">
        <v>1564.63</v>
      </c>
      <c r="I24" s="106">
        <f t="shared" si="5"/>
        <v>11788.704735000001</v>
      </c>
      <c r="J24" s="36">
        <f t="shared" si="2"/>
        <v>1399.9999999999998</v>
      </c>
      <c r="K24" s="37">
        <v>10548.3</v>
      </c>
      <c r="L24" s="37">
        <f t="shared" si="3"/>
        <v>1399.9999999999998</v>
      </c>
      <c r="M24" s="37">
        <v>10548.3</v>
      </c>
      <c r="N24" s="37">
        <f t="shared" si="4"/>
        <v>1399.9999999999998</v>
      </c>
      <c r="O24" s="37">
        <v>10548.3</v>
      </c>
      <c r="P24" s="44">
        <v>7.5345000000000004</v>
      </c>
    </row>
    <row r="25" spans="1:18" ht="22.5" customHeight="1" x14ac:dyDescent="0.25">
      <c r="A25" s="92"/>
      <c r="B25" s="92" t="s">
        <v>30</v>
      </c>
      <c r="C25" s="92" t="s">
        <v>31</v>
      </c>
      <c r="D25" s="104">
        <v>0</v>
      </c>
      <c r="E25" s="23">
        <f t="shared" si="0"/>
        <v>0</v>
      </c>
      <c r="F25" s="23">
        <v>0</v>
      </c>
      <c r="G25" s="23">
        <f t="shared" si="1"/>
        <v>0</v>
      </c>
      <c r="H25" s="108">
        <v>1194.51</v>
      </c>
      <c r="I25" s="104">
        <f t="shared" si="5"/>
        <v>9000.0355950000012</v>
      </c>
      <c r="J25" s="23">
        <f t="shared" si="2"/>
        <v>0</v>
      </c>
      <c r="K25" s="21">
        <v>0</v>
      </c>
      <c r="L25" s="21">
        <f t="shared" si="3"/>
        <v>0</v>
      </c>
      <c r="M25" s="21">
        <v>0</v>
      </c>
      <c r="N25" s="21">
        <f t="shared" si="4"/>
        <v>0</v>
      </c>
      <c r="O25" s="21">
        <v>0</v>
      </c>
      <c r="P25" s="44">
        <v>7.5345000000000004</v>
      </c>
    </row>
    <row r="26" spans="1:18" ht="22.5" customHeight="1" x14ac:dyDescent="0.25">
      <c r="A26" s="92"/>
      <c r="B26" s="92" t="s">
        <v>32</v>
      </c>
      <c r="C26" s="92" t="s">
        <v>33</v>
      </c>
      <c r="D26" s="104">
        <v>0</v>
      </c>
      <c r="E26" s="23">
        <f t="shared" si="0"/>
        <v>0</v>
      </c>
      <c r="F26" s="23">
        <v>0</v>
      </c>
      <c r="G26" s="23">
        <f t="shared" si="1"/>
        <v>0</v>
      </c>
      <c r="H26" s="108">
        <v>1194.51</v>
      </c>
      <c r="I26" s="104">
        <f t="shared" si="5"/>
        <v>9000.0355950000012</v>
      </c>
      <c r="J26" s="23">
        <f t="shared" si="2"/>
        <v>0</v>
      </c>
      <c r="K26" s="21">
        <v>0</v>
      </c>
      <c r="L26" s="21">
        <f t="shared" si="3"/>
        <v>0</v>
      </c>
      <c r="M26" s="21">
        <v>0</v>
      </c>
      <c r="N26" s="21">
        <f t="shared" si="4"/>
        <v>0</v>
      </c>
      <c r="O26" s="21">
        <v>0</v>
      </c>
      <c r="P26" s="44">
        <v>7.5345000000000004</v>
      </c>
    </row>
    <row r="27" spans="1:18" ht="35.25" customHeight="1" thickBot="1" x14ac:dyDescent="0.3">
      <c r="A27" s="105"/>
      <c r="B27" s="105" t="s">
        <v>34</v>
      </c>
      <c r="C27" s="109" t="s">
        <v>35</v>
      </c>
      <c r="D27" s="106">
        <v>0</v>
      </c>
      <c r="E27" s="106">
        <f t="shared" si="0"/>
        <v>0</v>
      </c>
      <c r="F27" s="106">
        <v>0</v>
      </c>
      <c r="G27" s="106">
        <f t="shared" si="1"/>
        <v>0</v>
      </c>
      <c r="H27" s="107">
        <v>1194.51</v>
      </c>
      <c r="I27" s="106">
        <f t="shared" si="5"/>
        <v>9000.0355950000012</v>
      </c>
      <c r="J27" s="36">
        <f t="shared" si="2"/>
        <v>0</v>
      </c>
      <c r="K27" s="38">
        <v>0</v>
      </c>
      <c r="L27" s="38">
        <f t="shared" si="3"/>
        <v>0</v>
      </c>
      <c r="M27" s="38">
        <v>0</v>
      </c>
      <c r="N27" s="38">
        <f t="shared" si="4"/>
        <v>0</v>
      </c>
      <c r="O27" s="38">
        <v>0</v>
      </c>
      <c r="P27" s="44">
        <v>7.5345000000000004</v>
      </c>
    </row>
    <row r="28" spans="1:18" ht="22.5" customHeight="1" thickBot="1" x14ac:dyDescent="0.3">
      <c r="A28" s="105"/>
      <c r="B28" s="110" t="s">
        <v>45</v>
      </c>
      <c r="C28" s="41" t="s">
        <v>46</v>
      </c>
      <c r="D28" s="72">
        <v>45523.93</v>
      </c>
      <c r="E28" s="106">
        <f t="shared" si="0"/>
        <v>343000.05058500002</v>
      </c>
      <c r="F28" s="36">
        <v>0</v>
      </c>
      <c r="G28" s="106">
        <f t="shared" si="1"/>
        <v>0</v>
      </c>
      <c r="H28" s="103">
        <v>29995.35</v>
      </c>
      <c r="I28" s="106">
        <f t="shared" si="5"/>
        <v>225999.96457499999</v>
      </c>
      <c r="J28" s="72">
        <v>127280</v>
      </c>
      <c r="K28" s="37">
        <f>J28*7.5345</f>
        <v>958991.16</v>
      </c>
      <c r="L28" s="72">
        <v>111900</v>
      </c>
      <c r="M28" s="37">
        <f>L28*7.5345</f>
        <v>843110.55</v>
      </c>
      <c r="N28" s="72">
        <v>115030</v>
      </c>
      <c r="O28" s="37">
        <f>N28*7.5345</f>
        <v>866693.53500000003</v>
      </c>
      <c r="P28" s="44">
        <v>7.5345000000000004</v>
      </c>
    </row>
    <row r="29" spans="1:18" ht="22.5" customHeight="1" x14ac:dyDescent="0.25">
      <c r="A29" s="111"/>
      <c r="B29" s="112">
        <v>67</v>
      </c>
      <c r="C29" s="42"/>
      <c r="D29" s="43">
        <v>45523.93</v>
      </c>
      <c r="E29" s="23">
        <f t="shared" si="0"/>
        <v>343000.05058500002</v>
      </c>
      <c r="F29" s="23">
        <v>0</v>
      </c>
      <c r="G29" s="23">
        <f t="shared" si="1"/>
        <v>0</v>
      </c>
      <c r="H29" s="113">
        <v>29995.35</v>
      </c>
      <c r="I29" s="104">
        <f t="shared" si="5"/>
        <v>225999.96457499999</v>
      </c>
      <c r="J29" s="43">
        <v>127280</v>
      </c>
      <c r="K29" s="44">
        <f>J29*7.5345</f>
        <v>958991.16</v>
      </c>
      <c r="L29" s="43">
        <v>111900</v>
      </c>
      <c r="M29" s="44">
        <f>L29*7.5345</f>
        <v>843110.55</v>
      </c>
      <c r="N29" s="43">
        <v>115030</v>
      </c>
      <c r="O29" s="44">
        <f>N29*7.5345</f>
        <v>866693.53500000003</v>
      </c>
      <c r="P29" s="44">
        <v>7.5345000000000004</v>
      </c>
    </row>
    <row r="30" spans="1:18" ht="22.5" customHeight="1" x14ac:dyDescent="0.25">
      <c r="A30" s="105"/>
      <c r="B30" s="110" t="s">
        <v>47</v>
      </c>
      <c r="C30" s="45" t="s">
        <v>48</v>
      </c>
      <c r="D30" s="72">
        <v>120114.12</v>
      </c>
      <c r="E30" s="106">
        <f t="shared" si="0"/>
        <v>904999.83713999996</v>
      </c>
      <c r="F30" s="36">
        <v>0</v>
      </c>
      <c r="G30" s="106">
        <f t="shared" si="1"/>
        <v>0</v>
      </c>
      <c r="H30" s="102">
        <v>133917.31</v>
      </c>
      <c r="I30" s="106">
        <f t="shared" si="5"/>
        <v>1008999.972195</v>
      </c>
      <c r="J30" s="72">
        <v>128630</v>
      </c>
      <c r="K30" s="37">
        <f>J30*7.5345</f>
        <v>969162.7350000001</v>
      </c>
      <c r="L30" s="72">
        <v>128630</v>
      </c>
      <c r="M30" s="37">
        <f>L30*7.5345</f>
        <v>969162.7350000001</v>
      </c>
      <c r="N30" s="72">
        <v>128630</v>
      </c>
      <c r="O30" s="37">
        <f>N30*7.5345</f>
        <v>969162.7350000001</v>
      </c>
      <c r="P30" s="44">
        <v>7.5345000000000004</v>
      </c>
    </row>
    <row r="31" spans="1:18" ht="22.5" customHeight="1" x14ac:dyDescent="0.25">
      <c r="A31" s="111"/>
      <c r="B31" s="46">
        <v>67</v>
      </c>
      <c r="C31" s="111"/>
      <c r="D31" s="35">
        <v>120114.12</v>
      </c>
      <c r="E31" s="23">
        <f t="shared" si="0"/>
        <v>904999.83713999996</v>
      </c>
      <c r="F31" s="23">
        <v>0</v>
      </c>
      <c r="G31" s="23">
        <f t="shared" si="1"/>
        <v>0</v>
      </c>
      <c r="H31" s="101">
        <v>133917.31</v>
      </c>
      <c r="I31" s="104">
        <f t="shared" si="5"/>
        <v>1008999.972195</v>
      </c>
      <c r="J31" s="43">
        <v>128630</v>
      </c>
      <c r="K31" s="44">
        <f>J31*7.5345</f>
        <v>969162.7350000001</v>
      </c>
      <c r="L31" s="43">
        <v>128630</v>
      </c>
      <c r="M31" s="44">
        <f>L31*7.5345</f>
        <v>969162.7350000001</v>
      </c>
      <c r="N31" s="43">
        <v>128630</v>
      </c>
      <c r="O31" s="44">
        <f>N31*7.5345</f>
        <v>969162.7350000001</v>
      </c>
      <c r="P31" s="44">
        <v>7.5345000000000004</v>
      </c>
    </row>
    <row r="32" spans="1:18" ht="22.5" customHeight="1" x14ac:dyDescent="0.25">
      <c r="A32" s="6"/>
      <c r="B32" s="6"/>
      <c r="C32" s="6" t="s">
        <v>36</v>
      </c>
      <c r="D32" s="22">
        <v>1518879.79</v>
      </c>
      <c r="E32" s="22">
        <v>11444000</v>
      </c>
      <c r="F32" s="22">
        <v>0</v>
      </c>
      <c r="G32" s="22">
        <v>0</v>
      </c>
      <c r="H32" s="22">
        <v>1399816.88</v>
      </c>
      <c r="I32" s="50">
        <v>10546920.35</v>
      </c>
      <c r="J32" s="39">
        <f t="shared" si="2"/>
        <v>1608610.0046452982</v>
      </c>
      <c r="K32" s="40">
        <v>12120072.08</v>
      </c>
      <c r="L32" s="40">
        <f t="shared" si="3"/>
        <v>1593230.0019908419</v>
      </c>
      <c r="M32" s="40">
        <v>12004191.449999999</v>
      </c>
      <c r="N32" s="40">
        <f t="shared" si="4"/>
        <v>1596360.001327228</v>
      </c>
      <c r="O32" s="40">
        <v>12027774.43</v>
      </c>
      <c r="P32" s="44">
        <v>7.5345000000000004</v>
      </c>
    </row>
    <row r="33" spans="1:16" ht="22.5" customHeight="1" x14ac:dyDescent="0.25">
      <c r="A33" s="92"/>
      <c r="B33" s="92" t="s">
        <v>37</v>
      </c>
      <c r="C33" s="92" t="s">
        <v>38</v>
      </c>
      <c r="D33" s="104">
        <v>1515827.17</v>
      </c>
      <c r="E33" s="104">
        <v>11421000</v>
      </c>
      <c r="F33" s="104">
        <v>0</v>
      </c>
      <c r="G33" s="23">
        <v>0</v>
      </c>
      <c r="H33" s="104">
        <v>1395546.33</v>
      </c>
      <c r="I33" s="104">
        <v>10514743.970000001</v>
      </c>
      <c r="J33" s="23">
        <f t="shared" si="2"/>
        <v>1520890.0072997543</v>
      </c>
      <c r="K33" s="20">
        <v>11459145.76</v>
      </c>
      <c r="L33" s="20">
        <f t="shared" si="3"/>
        <v>1514160.0039816843</v>
      </c>
      <c r="M33" s="20">
        <v>11408438.550000001</v>
      </c>
      <c r="N33" s="20">
        <f t="shared" si="4"/>
        <v>1515380.0026544563</v>
      </c>
      <c r="O33" s="20">
        <v>11417630.630000001</v>
      </c>
      <c r="P33" s="44">
        <v>7.5345000000000004</v>
      </c>
    </row>
    <row r="34" spans="1:16" ht="22.5" customHeight="1" x14ac:dyDescent="0.25">
      <c r="A34" s="92"/>
      <c r="B34" s="92" t="s">
        <v>39</v>
      </c>
      <c r="C34" s="92" t="s">
        <v>40</v>
      </c>
      <c r="D34" s="104">
        <v>1327228.08</v>
      </c>
      <c r="E34" s="104">
        <v>10000000</v>
      </c>
      <c r="F34" s="104">
        <v>0</v>
      </c>
      <c r="G34" s="23">
        <v>0</v>
      </c>
      <c r="H34" s="104">
        <v>1269933.05</v>
      </c>
      <c r="I34" s="104">
        <v>9568310.5199999996</v>
      </c>
      <c r="J34" s="23">
        <f t="shared" si="2"/>
        <v>1327099.9999999998</v>
      </c>
      <c r="K34" s="20">
        <v>9999034.9499999993</v>
      </c>
      <c r="L34" s="20">
        <f t="shared" si="3"/>
        <v>1327099.9999999998</v>
      </c>
      <c r="M34" s="20">
        <v>9999034.9499999993</v>
      </c>
      <c r="N34" s="20">
        <f t="shared" si="4"/>
        <v>1327099.9999999998</v>
      </c>
      <c r="O34" s="20">
        <v>9999034.9499999993</v>
      </c>
      <c r="P34" s="44">
        <v>7.5345000000000004</v>
      </c>
    </row>
    <row r="35" spans="1:16" ht="22.5" customHeight="1" x14ac:dyDescent="0.25">
      <c r="A35" s="114"/>
      <c r="B35" s="114" t="s">
        <v>18</v>
      </c>
      <c r="C35" s="114" t="s">
        <v>19</v>
      </c>
      <c r="D35" s="115">
        <v>6636.14</v>
      </c>
      <c r="E35" s="115">
        <v>50000</v>
      </c>
      <c r="F35" s="115">
        <v>0</v>
      </c>
      <c r="G35" s="115">
        <v>0</v>
      </c>
      <c r="H35" s="115">
        <v>8989.84</v>
      </c>
      <c r="I35" s="115">
        <v>67733.95</v>
      </c>
      <c r="J35" s="47">
        <f t="shared" si="2"/>
        <v>6599.9999999999991</v>
      </c>
      <c r="K35" s="48">
        <v>49727.7</v>
      </c>
      <c r="L35" s="48">
        <f t="shared" si="3"/>
        <v>6599.9999999999991</v>
      </c>
      <c r="M35" s="48">
        <v>49727.7</v>
      </c>
      <c r="N35" s="48">
        <f t="shared" si="4"/>
        <v>6599.9999999999991</v>
      </c>
      <c r="O35" s="48">
        <v>49727.7</v>
      </c>
      <c r="P35" s="44">
        <v>7.5345000000000004</v>
      </c>
    </row>
    <row r="36" spans="1:16" ht="22.5" customHeight="1" x14ac:dyDescent="0.25">
      <c r="A36" s="114"/>
      <c r="B36" s="114" t="s">
        <v>41</v>
      </c>
      <c r="C36" s="114" t="s">
        <v>42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47">
        <f t="shared" si="2"/>
        <v>0</v>
      </c>
      <c r="K36" s="49">
        <v>0</v>
      </c>
      <c r="L36" s="49">
        <f t="shared" si="3"/>
        <v>0</v>
      </c>
      <c r="M36" s="49">
        <v>0</v>
      </c>
      <c r="N36" s="49">
        <f t="shared" si="4"/>
        <v>0</v>
      </c>
      <c r="O36" s="49">
        <v>0</v>
      </c>
      <c r="P36" s="44">
        <v>7.5345000000000004</v>
      </c>
    </row>
    <row r="37" spans="1:16" ht="22.5" customHeight="1" x14ac:dyDescent="0.25">
      <c r="A37" s="114"/>
      <c r="B37" s="114" t="s">
        <v>12</v>
      </c>
      <c r="C37" s="114" t="s">
        <v>13</v>
      </c>
      <c r="D37" s="115">
        <v>1320591.94</v>
      </c>
      <c r="E37" s="115">
        <v>9950000</v>
      </c>
      <c r="F37" s="115">
        <v>0</v>
      </c>
      <c r="G37" s="115">
        <v>0</v>
      </c>
      <c r="H37" s="115">
        <v>1247989.79</v>
      </c>
      <c r="I37" s="115">
        <v>9402979.0600000005</v>
      </c>
      <c r="J37" s="47">
        <f t="shared" si="2"/>
        <v>1320500</v>
      </c>
      <c r="K37" s="48">
        <v>9949307.25</v>
      </c>
      <c r="L37" s="48">
        <f t="shared" si="3"/>
        <v>1320500</v>
      </c>
      <c r="M37" s="48">
        <v>9949307.25</v>
      </c>
      <c r="N37" s="48">
        <f t="shared" si="4"/>
        <v>1320500</v>
      </c>
      <c r="O37" s="48">
        <v>9949307.25</v>
      </c>
      <c r="P37" s="44">
        <v>7.5345000000000004</v>
      </c>
    </row>
    <row r="38" spans="1:16" ht="22.5" customHeight="1" x14ac:dyDescent="0.25">
      <c r="A38" s="114"/>
      <c r="B38" s="114" t="s">
        <v>14</v>
      </c>
      <c r="C38" s="114" t="s">
        <v>15</v>
      </c>
      <c r="D38" s="115">
        <v>0</v>
      </c>
      <c r="E38" s="115">
        <v>0</v>
      </c>
      <c r="F38" s="115">
        <v>0</v>
      </c>
      <c r="G38" s="115">
        <v>0</v>
      </c>
      <c r="H38" s="115">
        <v>12953.42</v>
      </c>
      <c r="I38" s="115">
        <v>97597.51</v>
      </c>
      <c r="J38" s="47">
        <f t="shared" si="2"/>
        <v>0</v>
      </c>
      <c r="K38" s="49">
        <v>0</v>
      </c>
      <c r="L38" s="49">
        <f t="shared" si="3"/>
        <v>0</v>
      </c>
      <c r="M38" s="49">
        <v>0</v>
      </c>
      <c r="N38" s="49">
        <f t="shared" si="4"/>
        <v>0</v>
      </c>
      <c r="O38" s="49">
        <v>0</v>
      </c>
      <c r="P38" s="44">
        <v>7.5345000000000004</v>
      </c>
    </row>
    <row r="39" spans="1:16" ht="22.5" customHeight="1" x14ac:dyDescent="0.25">
      <c r="A39" s="92"/>
      <c r="B39" s="92" t="s">
        <v>43</v>
      </c>
      <c r="C39" s="92" t="s">
        <v>44</v>
      </c>
      <c r="D39" s="104">
        <v>179308.51</v>
      </c>
      <c r="E39" s="104">
        <v>1351000</v>
      </c>
      <c r="F39" s="104">
        <v>0</v>
      </c>
      <c r="G39" s="23">
        <v>0</v>
      </c>
      <c r="H39" s="104">
        <v>125025.55</v>
      </c>
      <c r="I39" s="104">
        <v>942005.25</v>
      </c>
      <c r="J39" s="23">
        <f t="shared" si="2"/>
        <v>183110.00597252639</v>
      </c>
      <c r="K39" s="20">
        <v>1379642.34</v>
      </c>
      <c r="L39" s="20">
        <f t="shared" si="3"/>
        <v>176580.00265445616</v>
      </c>
      <c r="M39" s="20">
        <v>1330442.03</v>
      </c>
      <c r="N39" s="20">
        <f t="shared" si="4"/>
        <v>177760.00132722806</v>
      </c>
      <c r="O39" s="20">
        <v>1339332.73</v>
      </c>
      <c r="P39" s="44">
        <v>7.5345000000000004</v>
      </c>
    </row>
    <row r="40" spans="1:16" ht="22.5" customHeight="1" x14ac:dyDescent="0.25">
      <c r="A40" s="114"/>
      <c r="B40" s="114" t="s">
        <v>45</v>
      </c>
      <c r="C40" s="114" t="s">
        <v>46</v>
      </c>
      <c r="D40" s="115">
        <v>44462.15</v>
      </c>
      <c r="E40" s="115">
        <v>335000</v>
      </c>
      <c r="F40" s="115">
        <v>0</v>
      </c>
      <c r="G40" s="115">
        <v>0</v>
      </c>
      <c r="H40" s="115">
        <v>11139.7</v>
      </c>
      <c r="I40" s="115">
        <v>83932.04</v>
      </c>
      <c r="J40" s="47">
        <f t="shared" si="2"/>
        <v>48580.001327228085</v>
      </c>
      <c r="K40" s="48">
        <v>366026.02</v>
      </c>
      <c r="L40" s="48">
        <f t="shared" si="3"/>
        <v>42049.998009157876</v>
      </c>
      <c r="M40" s="48">
        <v>316825.71000000002</v>
      </c>
      <c r="N40" s="48">
        <f t="shared" si="4"/>
        <v>43229.996681929784</v>
      </c>
      <c r="O40" s="48">
        <v>325716.40999999997</v>
      </c>
      <c r="P40" s="44">
        <v>7.5345000000000004</v>
      </c>
    </row>
    <row r="41" spans="1:16" ht="22.5" customHeight="1" x14ac:dyDescent="0.25">
      <c r="A41" s="114"/>
      <c r="B41" s="114" t="s">
        <v>47</v>
      </c>
      <c r="C41" s="114" t="s">
        <v>48</v>
      </c>
      <c r="D41" s="115">
        <v>119317.79</v>
      </c>
      <c r="E41" s="115">
        <v>899000</v>
      </c>
      <c r="F41" s="115">
        <v>0</v>
      </c>
      <c r="G41" s="115">
        <v>0</v>
      </c>
      <c r="H41" s="115">
        <v>102509.73</v>
      </c>
      <c r="I41" s="115">
        <v>772359.67</v>
      </c>
      <c r="J41" s="47">
        <f t="shared" si="2"/>
        <v>119330.00464529829</v>
      </c>
      <c r="K41" s="48">
        <v>899091.92</v>
      </c>
      <c r="L41" s="48">
        <f t="shared" si="3"/>
        <v>119330.00464529829</v>
      </c>
      <c r="M41" s="48">
        <v>899091.92</v>
      </c>
      <c r="N41" s="48">
        <f t="shared" si="4"/>
        <v>119330.00464529829</v>
      </c>
      <c r="O41" s="48">
        <v>899091.92</v>
      </c>
      <c r="P41" s="44">
        <v>7.5345000000000004</v>
      </c>
    </row>
    <row r="42" spans="1:16" ht="22.5" customHeight="1" x14ac:dyDescent="0.25">
      <c r="A42" s="114"/>
      <c r="B42" s="114" t="s">
        <v>18</v>
      </c>
      <c r="C42" s="114" t="s">
        <v>19</v>
      </c>
      <c r="D42" s="115">
        <v>3185.35</v>
      </c>
      <c r="E42" s="115">
        <v>24000</v>
      </c>
      <c r="F42" s="115">
        <v>0</v>
      </c>
      <c r="G42" s="115">
        <v>0</v>
      </c>
      <c r="H42" s="115">
        <v>3936.05</v>
      </c>
      <c r="I42" s="115">
        <v>29656.27</v>
      </c>
      <c r="J42" s="47">
        <f t="shared" si="2"/>
        <v>3200</v>
      </c>
      <c r="K42" s="48">
        <v>24110.400000000001</v>
      </c>
      <c r="L42" s="48">
        <f t="shared" si="3"/>
        <v>3200</v>
      </c>
      <c r="M42" s="48">
        <v>24110.400000000001</v>
      </c>
      <c r="N42" s="48">
        <f t="shared" si="4"/>
        <v>3200</v>
      </c>
      <c r="O42" s="48">
        <v>24110.400000000001</v>
      </c>
      <c r="P42" s="44">
        <v>7.5345000000000004</v>
      </c>
    </row>
    <row r="43" spans="1:16" ht="22.5" customHeight="1" x14ac:dyDescent="0.25">
      <c r="A43" s="114"/>
      <c r="B43" s="114" t="s">
        <v>22</v>
      </c>
      <c r="C43" s="114" t="s">
        <v>23</v>
      </c>
      <c r="D43" s="115">
        <v>2256.29</v>
      </c>
      <c r="E43" s="115">
        <v>17000</v>
      </c>
      <c r="F43" s="115">
        <v>0</v>
      </c>
      <c r="G43" s="115">
        <v>0</v>
      </c>
      <c r="H43" s="115">
        <v>1994.82</v>
      </c>
      <c r="I43" s="115">
        <v>15030</v>
      </c>
      <c r="J43" s="47">
        <f t="shared" si="2"/>
        <v>2299.9999999999995</v>
      </c>
      <c r="K43" s="48">
        <v>17329.349999999999</v>
      </c>
      <c r="L43" s="48">
        <f t="shared" si="3"/>
        <v>2299.9999999999995</v>
      </c>
      <c r="M43" s="48">
        <v>17329.349999999999</v>
      </c>
      <c r="N43" s="48">
        <f t="shared" si="4"/>
        <v>2299.9999999999995</v>
      </c>
      <c r="O43" s="48">
        <v>17329.349999999999</v>
      </c>
      <c r="P43" s="44">
        <v>7.5345000000000004</v>
      </c>
    </row>
    <row r="44" spans="1:16" ht="22.5" customHeight="1" x14ac:dyDescent="0.25">
      <c r="A44" s="114"/>
      <c r="B44" s="114" t="s">
        <v>12</v>
      </c>
      <c r="C44" s="114" t="s">
        <v>13</v>
      </c>
      <c r="D44" s="115">
        <v>8759.7000000000007</v>
      </c>
      <c r="E44" s="115">
        <v>66000</v>
      </c>
      <c r="F44" s="115">
        <v>0</v>
      </c>
      <c r="G44" s="115">
        <v>0</v>
      </c>
      <c r="H44" s="115">
        <v>5044.6099999999997</v>
      </c>
      <c r="I44" s="115">
        <v>38008.629999999997</v>
      </c>
      <c r="J44" s="47">
        <f t="shared" si="2"/>
        <v>8699.9999999999982</v>
      </c>
      <c r="K44" s="48">
        <v>65550.149999999994</v>
      </c>
      <c r="L44" s="48">
        <f t="shared" si="3"/>
        <v>8699.9999999999982</v>
      </c>
      <c r="M44" s="48">
        <v>65550.149999999994</v>
      </c>
      <c r="N44" s="48">
        <f t="shared" si="4"/>
        <v>8699.9999999999982</v>
      </c>
      <c r="O44" s="48">
        <v>65550.149999999994</v>
      </c>
      <c r="P44" s="44">
        <v>7.5345000000000004</v>
      </c>
    </row>
    <row r="45" spans="1:16" ht="22.5" customHeight="1" x14ac:dyDescent="0.25">
      <c r="A45" s="114"/>
      <c r="B45" s="114" t="s">
        <v>14</v>
      </c>
      <c r="C45" s="114" t="s">
        <v>15</v>
      </c>
      <c r="D45" s="115">
        <v>0</v>
      </c>
      <c r="E45" s="115">
        <v>0</v>
      </c>
      <c r="F45" s="115">
        <v>0</v>
      </c>
      <c r="G45" s="115">
        <v>0</v>
      </c>
      <c r="H45" s="115">
        <v>400.64</v>
      </c>
      <c r="I45" s="115">
        <v>3018.64</v>
      </c>
      <c r="J45" s="47">
        <f t="shared" si="2"/>
        <v>0</v>
      </c>
      <c r="K45" s="49">
        <v>0</v>
      </c>
      <c r="L45" s="49">
        <f t="shared" si="3"/>
        <v>0</v>
      </c>
      <c r="M45" s="49">
        <v>0</v>
      </c>
      <c r="N45" s="49">
        <f t="shared" si="4"/>
        <v>0</v>
      </c>
      <c r="O45" s="49">
        <v>0</v>
      </c>
      <c r="P45" s="44">
        <v>7.5345000000000004</v>
      </c>
    </row>
    <row r="46" spans="1:16" ht="22.5" customHeight="1" x14ac:dyDescent="0.25">
      <c r="A46" s="114"/>
      <c r="B46" s="114" t="s">
        <v>26</v>
      </c>
      <c r="C46" s="114" t="s">
        <v>27</v>
      </c>
      <c r="D46" s="115">
        <v>1327.23</v>
      </c>
      <c r="E46" s="115">
        <v>10000</v>
      </c>
      <c r="F46" s="115">
        <v>0</v>
      </c>
      <c r="G46" s="115">
        <v>0</v>
      </c>
      <c r="H46" s="115">
        <v>0</v>
      </c>
      <c r="I46" s="115">
        <v>0</v>
      </c>
      <c r="J46" s="47">
        <f t="shared" si="2"/>
        <v>1000</v>
      </c>
      <c r="K46" s="48">
        <v>7534.5</v>
      </c>
      <c r="L46" s="48">
        <f t="shared" si="3"/>
        <v>1000</v>
      </c>
      <c r="M46" s="48">
        <v>7534.5</v>
      </c>
      <c r="N46" s="48">
        <f t="shared" si="4"/>
        <v>1000</v>
      </c>
      <c r="O46" s="48">
        <v>7534.5</v>
      </c>
      <c r="P46" s="44">
        <v>7.5345000000000004</v>
      </c>
    </row>
    <row r="47" spans="1:16" ht="22.5" customHeight="1" x14ac:dyDescent="0.25">
      <c r="A47" s="92"/>
      <c r="B47" s="92" t="s">
        <v>49</v>
      </c>
      <c r="C47" s="92" t="s">
        <v>50</v>
      </c>
      <c r="D47" s="104">
        <v>8228.7999999999993</v>
      </c>
      <c r="E47" s="104">
        <v>62000</v>
      </c>
      <c r="F47" s="104">
        <v>0</v>
      </c>
      <c r="G47" s="23">
        <v>0</v>
      </c>
      <c r="H47" s="104">
        <v>587.73</v>
      </c>
      <c r="I47" s="104">
        <v>4428.2</v>
      </c>
      <c r="J47" s="23">
        <f t="shared" si="2"/>
        <v>8290.0019908421255</v>
      </c>
      <c r="K47" s="20">
        <v>62461.02</v>
      </c>
      <c r="L47" s="20">
        <f t="shared" si="3"/>
        <v>8290.0019908421255</v>
      </c>
      <c r="M47" s="20">
        <v>62461.02</v>
      </c>
      <c r="N47" s="20">
        <f t="shared" si="4"/>
        <v>8290.0019908421255</v>
      </c>
      <c r="O47" s="20">
        <v>62461.02</v>
      </c>
      <c r="P47" s="44">
        <v>7.5345000000000004</v>
      </c>
    </row>
    <row r="48" spans="1:16" ht="22.5" customHeight="1" x14ac:dyDescent="0.25">
      <c r="A48" s="114"/>
      <c r="B48" s="114" t="s">
        <v>47</v>
      </c>
      <c r="C48" s="114" t="s">
        <v>48</v>
      </c>
      <c r="D48" s="115">
        <v>796.33</v>
      </c>
      <c r="E48" s="115">
        <v>6000</v>
      </c>
      <c r="F48" s="115">
        <v>0</v>
      </c>
      <c r="G48" s="115">
        <v>0</v>
      </c>
      <c r="H48" s="115">
        <v>529.11</v>
      </c>
      <c r="I48" s="115">
        <v>3986.55</v>
      </c>
      <c r="J48" s="47">
        <f t="shared" si="2"/>
        <v>790.00199084212625</v>
      </c>
      <c r="K48" s="48">
        <v>5952.27</v>
      </c>
      <c r="L48" s="48">
        <f t="shared" si="3"/>
        <v>790.00199084212625</v>
      </c>
      <c r="M48" s="48">
        <v>5952.27</v>
      </c>
      <c r="N48" s="48">
        <f t="shared" si="4"/>
        <v>790.00199084212625</v>
      </c>
      <c r="O48" s="48">
        <v>5952.27</v>
      </c>
      <c r="P48" s="44">
        <v>7.5345000000000004</v>
      </c>
    </row>
    <row r="49" spans="1:16" ht="22.5" customHeight="1" x14ac:dyDescent="0.25">
      <c r="A49" s="114"/>
      <c r="B49" s="114" t="s">
        <v>18</v>
      </c>
      <c r="C49" s="114" t="s">
        <v>19</v>
      </c>
      <c r="D49" s="115">
        <v>132.72</v>
      </c>
      <c r="E49" s="115">
        <v>1000</v>
      </c>
      <c r="F49" s="115">
        <v>0</v>
      </c>
      <c r="G49" s="115">
        <v>0</v>
      </c>
      <c r="H49" s="115">
        <v>58.62</v>
      </c>
      <c r="I49" s="115">
        <v>441.65</v>
      </c>
      <c r="J49" s="47">
        <f t="shared" si="2"/>
        <v>200</v>
      </c>
      <c r="K49" s="48">
        <v>1506.9</v>
      </c>
      <c r="L49" s="48">
        <f t="shared" si="3"/>
        <v>200</v>
      </c>
      <c r="M49" s="48">
        <v>1506.9</v>
      </c>
      <c r="N49" s="48">
        <f t="shared" si="4"/>
        <v>200</v>
      </c>
      <c r="O49" s="48">
        <v>1506.9</v>
      </c>
      <c r="P49" s="44">
        <v>7.5345000000000004</v>
      </c>
    </row>
    <row r="50" spans="1:16" ht="22.5" customHeight="1" x14ac:dyDescent="0.25">
      <c r="A50" s="114"/>
      <c r="B50" s="114" t="s">
        <v>12</v>
      </c>
      <c r="C50" s="114" t="s">
        <v>13</v>
      </c>
      <c r="D50" s="115">
        <v>7299.75</v>
      </c>
      <c r="E50" s="115">
        <v>55000</v>
      </c>
      <c r="F50" s="115">
        <v>0</v>
      </c>
      <c r="G50" s="115">
        <v>0</v>
      </c>
      <c r="H50" s="115">
        <v>0</v>
      </c>
      <c r="I50" s="115">
        <v>0</v>
      </c>
      <c r="J50" s="47">
        <f t="shared" si="2"/>
        <v>7299.9999999999991</v>
      </c>
      <c r="K50" s="48">
        <v>55001.85</v>
      </c>
      <c r="L50" s="48">
        <f t="shared" si="3"/>
        <v>7299.9999999999991</v>
      </c>
      <c r="M50" s="48">
        <v>55001.85</v>
      </c>
      <c r="N50" s="48">
        <f t="shared" si="4"/>
        <v>7299.9999999999991</v>
      </c>
      <c r="O50" s="48">
        <v>55001.85</v>
      </c>
      <c r="P50" s="44">
        <v>7.5345000000000004</v>
      </c>
    </row>
    <row r="51" spans="1:16" ht="22.5" customHeight="1" x14ac:dyDescent="0.25">
      <c r="A51" s="92"/>
      <c r="B51" s="92" t="s">
        <v>51</v>
      </c>
      <c r="C51" s="92" t="s">
        <v>52</v>
      </c>
      <c r="D51" s="104">
        <v>398.17</v>
      </c>
      <c r="E51" s="104">
        <v>3000</v>
      </c>
      <c r="F51" s="104">
        <v>0</v>
      </c>
      <c r="G51" s="23">
        <v>0</v>
      </c>
      <c r="H51" s="104">
        <v>0</v>
      </c>
      <c r="I51" s="104">
        <v>0</v>
      </c>
      <c r="J51" s="23">
        <f t="shared" si="2"/>
        <v>1789.9993363859578</v>
      </c>
      <c r="K51" s="20">
        <v>13486.75</v>
      </c>
      <c r="L51" s="20">
        <f t="shared" si="3"/>
        <v>1589.9993363859578</v>
      </c>
      <c r="M51" s="20">
        <v>11979.85</v>
      </c>
      <c r="N51" s="20">
        <f t="shared" si="4"/>
        <v>1629.9993363859578</v>
      </c>
      <c r="O51" s="20">
        <v>12281.23</v>
      </c>
      <c r="P51" s="44">
        <v>7.5345000000000004</v>
      </c>
    </row>
    <row r="52" spans="1:16" ht="22.5" customHeight="1" x14ac:dyDescent="0.25">
      <c r="A52" s="114"/>
      <c r="B52" s="114" t="s">
        <v>45</v>
      </c>
      <c r="C52" s="114" t="s">
        <v>46</v>
      </c>
      <c r="D52" s="115">
        <v>398.17</v>
      </c>
      <c r="E52" s="115">
        <v>3000</v>
      </c>
      <c r="F52" s="115">
        <v>0</v>
      </c>
      <c r="G52" s="115">
        <v>0</v>
      </c>
      <c r="H52" s="115">
        <v>0</v>
      </c>
      <c r="I52" s="115">
        <v>0</v>
      </c>
      <c r="J52" s="47">
        <f t="shared" si="2"/>
        <v>1789.9993363859578</v>
      </c>
      <c r="K52" s="48">
        <v>13486.75</v>
      </c>
      <c r="L52" s="48">
        <f t="shared" si="3"/>
        <v>1589.9993363859578</v>
      </c>
      <c r="M52" s="48">
        <v>11979.85</v>
      </c>
      <c r="N52" s="48">
        <f t="shared" si="4"/>
        <v>1629.9993363859578</v>
      </c>
      <c r="O52" s="48">
        <v>12281.23</v>
      </c>
      <c r="P52" s="44">
        <v>7.5345000000000004</v>
      </c>
    </row>
    <row r="53" spans="1:16" ht="22.5" customHeight="1" x14ac:dyDescent="0.25">
      <c r="A53" s="92"/>
      <c r="B53" s="92" t="s">
        <v>53</v>
      </c>
      <c r="C53" s="92" t="s">
        <v>54</v>
      </c>
      <c r="D53" s="104">
        <v>663.61</v>
      </c>
      <c r="E53" s="104">
        <v>5000</v>
      </c>
      <c r="F53" s="104">
        <v>0</v>
      </c>
      <c r="G53" s="23">
        <v>0</v>
      </c>
      <c r="H53" s="104">
        <v>0</v>
      </c>
      <c r="I53" s="104">
        <v>0</v>
      </c>
      <c r="J53" s="23">
        <f t="shared" si="2"/>
        <v>599.99999999999989</v>
      </c>
      <c r="K53" s="20">
        <v>4520.7</v>
      </c>
      <c r="L53" s="20">
        <f t="shared" si="3"/>
        <v>599.99999999999989</v>
      </c>
      <c r="M53" s="20">
        <v>4520.7</v>
      </c>
      <c r="N53" s="20">
        <f t="shared" si="4"/>
        <v>599.99999999999989</v>
      </c>
      <c r="O53" s="20">
        <v>4520.7</v>
      </c>
      <c r="P53" s="44">
        <v>7.5345000000000004</v>
      </c>
    </row>
    <row r="54" spans="1:16" ht="22.5" customHeight="1" x14ac:dyDescent="0.25">
      <c r="A54" s="114"/>
      <c r="B54" s="114" t="s">
        <v>18</v>
      </c>
      <c r="C54" s="114" t="s">
        <v>19</v>
      </c>
      <c r="D54" s="115">
        <v>663.61</v>
      </c>
      <c r="E54" s="115">
        <v>5000</v>
      </c>
      <c r="F54" s="115">
        <v>0</v>
      </c>
      <c r="G54" s="115">
        <v>0</v>
      </c>
      <c r="H54" s="115">
        <v>0</v>
      </c>
      <c r="I54" s="115">
        <v>0</v>
      </c>
      <c r="J54" s="47">
        <f t="shared" si="2"/>
        <v>599.99999999999989</v>
      </c>
      <c r="K54" s="48">
        <v>4520.7</v>
      </c>
      <c r="L54" s="48">
        <f t="shared" si="3"/>
        <v>599.99999999999989</v>
      </c>
      <c r="M54" s="48">
        <v>4520.7</v>
      </c>
      <c r="N54" s="48">
        <f t="shared" si="4"/>
        <v>599.99999999999989</v>
      </c>
      <c r="O54" s="48">
        <v>4520.7</v>
      </c>
      <c r="P54" s="44">
        <v>7.5345000000000004</v>
      </c>
    </row>
    <row r="55" spans="1:16" ht="22.5" customHeight="1" x14ac:dyDescent="0.25">
      <c r="A55" s="92"/>
      <c r="B55" s="92" t="s">
        <v>55</v>
      </c>
      <c r="C55" s="92" t="s">
        <v>56</v>
      </c>
      <c r="D55" s="104">
        <v>3052.62</v>
      </c>
      <c r="E55" s="104">
        <v>23000</v>
      </c>
      <c r="F55" s="104">
        <v>0</v>
      </c>
      <c r="G55" s="23">
        <v>0</v>
      </c>
      <c r="H55" s="104">
        <v>4270.55</v>
      </c>
      <c r="I55" s="104">
        <v>32176.38</v>
      </c>
      <c r="J55" s="23">
        <f t="shared" si="2"/>
        <v>87719.997345543816</v>
      </c>
      <c r="K55" s="20">
        <v>660926.31999999995</v>
      </c>
      <c r="L55" s="20">
        <f t="shared" si="3"/>
        <v>79069.998009157876</v>
      </c>
      <c r="M55" s="20">
        <v>595752.9</v>
      </c>
      <c r="N55" s="20">
        <f t="shared" si="4"/>
        <v>80979.998672771922</v>
      </c>
      <c r="O55" s="20">
        <v>610143.80000000005</v>
      </c>
      <c r="P55" s="44">
        <v>7.5345000000000004</v>
      </c>
    </row>
    <row r="56" spans="1:16" ht="22.5" customHeight="1" x14ac:dyDescent="0.25">
      <c r="A56" s="92"/>
      <c r="B56" s="92" t="s">
        <v>57</v>
      </c>
      <c r="C56" s="92" t="s">
        <v>58</v>
      </c>
      <c r="D56" s="104">
        <v>3052.62</v>
      </c>
      <c r="E56" s="104">
        <v>23000</v>
      </c>
      <c r="F56" s="104">
        <v>0</v>
      </c>
      <c r="G56" s="23">
        <v>0</v>
      </c>
      <c r="H56" s="104">
        <v>3076.04</v>
      </c>
      <c r="I56" s="104">
        <v>23176.38</v>
      </c>
      <c r="J56" s="23">
        <f t="shared" si="2"/>
        <v>87719.997345543816</v>
      </c>
      <c r="K56" s="20">
        <v>660926.31999999995</v>
      </c>
      <c r="L56" s="20">
        <f t="shared" si="3"/>
        <v>79069.998009157876</v>
      </c>
      <c r="M56" s="20">
        <v>595752.9</v>
      </c>
      <c r="N56" s="20">
        <f t="shared" si="4"/>
        <v>80979.998672771922</v>
      </c>
      <c r="O56" s="20">
        <v>610143.80000000005</v>
      </c>
      <c r="P56" s="44">
        <v>7.5345000000000004</v>
      </c>
    </row>
    <row r="57" spans="1:16" ht="22.5" customHeight="1" x14ac:dyDescent="0.25">
      <c r="A57" s="114"/>
      <c r="B57" s="114" t="s">
        <v>45</v>
      </c>
      <c r="C57" s="114" t="s">
        <v>46</v>
      </c>
      <c r="D57" s="115">
        <v>663.61</v>
      </c>
      <c r="E57" s="115">
        <v>5000</v>
      </c>
      <c r="F57" s="115">
        <v>0</v>
      </c>
      <c r="G57" s="115">
        <v>0</v>
      </c>
      <c r="H57" s="115">
        <v>374.51</v>
      </c>
      <c r="I57" s="115">
        <v>2821.73</v>
      </c>
      <c r="J57" s="47">
        <f t="shared" si="2"/>
        <v>76909.998009157876</v>
      </c>
      <c r="K57" s="48">
        <v>579478.38</v>
      </c>
      <c r="L57" s="48">
        <f t="shared" si="3"/>
        <v>68259.998672771908</v>
      </c>
      <c r="M57" s="48">
        <v>514304.96</v>
      </c>
      <c r="N57" s="48">
        <f t="shared" si="4"/>
        <v>70169.999336385954</v>
      </c>
      <c r="O57" s="48">
        <v>528695.86</v>
      </c>
      <c r="P57" s="44">
        <v>7.5345000000000004</v>
      </c>
    </row>
    <row r="58" spans="1:16" ht="22.5" customHeight="1" x14ac:dyDescent="0.25">
      <c r="A58" s="114"/>
      <c r="B58" s="114" t="s">
        <v>47</v>
      </c>
      <c r="C58" s="114" t="s">
        <v>48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  <c r="I58" s="115">
        <v>0</v>
      </c>
      <c r="J58" s="47">
        <f t="shared" si="2"/>
        <v>8509.9993363859576</v>
      </c>
      <c r="K58" s="48">
        <v>64118.59</v>
      </c>
      <c r="L58" s="48">
        <f t="shared" si="3"/>
        <v>8509.9993363859576</v>
      </c>
      <c r="M58" s="48">
        <v>64118.59</v>
      </c>
      <c r="N58" s="48">
        <f t="shared" si="4"/>
        <v>8509.9993363859576</v>
      </c>
      <c r="O58" s="48">
        <v>64118.59</v>
      </c>
      <c r="P58" s="44">
        <v>7.5345000000000004</v>
      </c>
    </row>
    <row r="59" spans="1:16" ht="22.5" customHeight="1" x14ac:dyDescent="0.25">
      <c r="A59" s="114"/>
      <c r="B59" s="114" t="s">
        <v>18</v>
      </c>
      <c r="C59" s="114" t="s">
        <v>19</v>
      </c>
      <c r="D59" s="115">
        <v>1327.23</v>
      </c>
      <c r="E59" s="115">
        <v>10000</v>
      </c>
      <c r="F59" s="115">
        <v>0</v>
      </c>
      <c r="G59" s="115">
        <v>0</v>
      </c>
      <c r="H59" s="115">
        <v>1945.88</v>
      </c>
      <c r="I59" s="115">
        <v>14661.25</v>
      </c>
      <c r="J59" s="47">
        <f t="shared" si="2"/>
        <v>1300</v>
      </c>
      <c r="K59" s="48">
        <v>9794.85</v>
      </c>
      <c r="L59" s="48">
        <f t="shared" si="3"/>
        <v>1300</v>
      </c>
      <c r="M59" s="48">
        <v>9794.85</v>
      </c>
      <c r="N59" s="48">
        <f t="shared" si="4"/>
        <v>1300</v>
      </c>
      <c r="O59" s="48">
        <v>9794.85</v>
      </c>
      <c r="P59" s="44">
        <v>7.5345000000000004</v>
      </c>
    </row>
    <row r="60" spans="1:16" ht="22.5" customHeight="1" x14ac:dyDescent="0.25">
      <c r="A60" s="114"/>
      <c r="B60" s="114" t="s">
        <v>12</v>
      </c>
      <c r="C60" s="114" t="s">
        <v>13</v>
      </c>
      <c r="D60" s="115">
        <v>1061.78</v>
      </c>
      <c r="E60" s="115">
        <v>8000</v>
      </c>
      <c r="F60" s="115">
        <v>0</v>
      </c>
      <c r="G60" s="115">
        <v>0</v>
      </c>
      <c r="H60" s="115">
        <v>664.2</v>
      </c>
      <c r="I60" s="115">
        <v>5004.3999999999996</v>
      </c>
      <c r="J60" s="47">
        <f t="shared" si="2"/>
        <v>1000</v>
      </c>
      <c r="K60" s="48">
        <v>7534.5</v>
      </c>
      <c r="L60" s="48">
        <f t="shared" si="3"/>
        <v>1000</v>
      </c>
      <c r="M60" s="48">
        <v>7534.5</v>
      </c>
      <c r="N60" s="48">
        <f t="shared" si="4"/>
        <v>1000</v>
      </c>
      <c r="O60" s="48">
        <v>7534.5</v>
      </c>
      <c r="P60" s="44">
        <v>7.5345000000000004</v>
      </c>
    </row>
    <row r="61" spans="1:16" ht="22.5" customHeight="1" x14ac:dyDescent="0.25">
      <c r="A61" s="114"/>
      <c r="B61" s="114" t="s">
        <v>26</v>
      </c>
      <c r="C61" s="114" t="s">
        <v>27</v>
      </c>
      <c r="D61" s="115">
        <v>0</v>
      </c>
      <c r="E61" s="115">
        <v>0</v>
      </c>
      <c r="F61" s="115">
        <v>0</v>
      </c>
      <c r="G61" s="115">
        <v>0</v>
      </c>
      <c r="H61" s="115">
        <v>91.45</v>
      </c>
      <c r="I61" s="115">
        <v>689</v>
      </c>
      <c r="J61" s="47">
        <f t="shared" si="2"/>
        <v>0</v>
      </c>
      <c r="K61" s="49">
        <v>0</v>
      </c>
      <c r="L61" s="49">
        <f t="shared" si="3"/>
        <v>0</v>
      </c>
      <c r="M61" s="49">
        <v>0</v>
      </c>
      <c r="N61" s="49">
        <f t="shared" si="4"/>
        <v>0</v>
      </c>
      <c r="O61" s="49">
        <v>0</v>
      </c>
      <c r="P61" s="44">
        <v>7.5345000000000004</v>
      </c>
    </row>
    <row r="62" spans="1:16" ht="22.5" customHeight="1" x14ac:dyDescent="0.25">
      <c r="A62" s="92"/>
      <c r="B62" s="92" t="s">
        <v>59</v>
      </c>
      <c r="C62" s="92" t="s">
        <v>60</v>
      </c>
      <c r="D62" s="104">
        <v>0</v>
      </c>
      <c r="E62" s="104">
        <v>0</v>
      </c>
      <c r="F62" s="104">
        <v>0</v>
      </c>
      <c r="G62" s="23">
        <v>0</v>
      </c>
      <c r="H62" s="104">
        <v>1194.51</v>
      </c>
      <c r="I62" s="104">
        <v>9000</v>
      </c>
      <c r="J62" s="23">
        <f t="shared" si="2"/>
        <v>0</v>
      </c>
      <c r="K62" s="21">
        <v>0</v>
      </c>
      <c r="L62" s="21">
        <f t="shared" si="3"/>
        <v>0</v>
      </c>
      <c r="M62" s="21">
        <v>0</v>
      </c>
      <c r="N62" s="21">
        <f t="shared" si="4"/>
        <v>0</v>
      </c>
      <c r="O62" s="21">
        <v>0</v>
      </c>
      <c r="P62" s="44">
        <v>7.5345000000000004</v>
      </c>
    </row>
    <row r="63" spans="1:16" ht="22.5" customHeight="1" x14ac:dyDescent="0.25">
      <c r="A63" s="114"/>
      <c r="B63" s="114" t="s">
        <v>18</v>
      </c>
      <c r="C63" s="114" t="s">
        <v>19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  <c r="I63" s="115">
        <v>0</v>
      </c>
      <c r="J63" s="47">
        <f t="shared" si="2"/>
        <v>0</v>
      </c>
      <c r="K63" s="49">
        <v>0</v>
      </c>
      <c r="L63" s="49">
        <f t="shared" si="3"/>
        <v>0</v>
      </c>
      <c r="M63" s="49">
        <v>0</v>
      </c>
      <c r="N63" s="49">
        <f t="shared" si="4"/>
        <v>0</v>
      </c>
      <c r="O63" s="49">
        <v>0</v>
      </c>
      <c r="P63" s="44">
        <v>7.5345000000000004</v>
      </c>
    </row>
    <row r="64" spans="1:16" ht="22.5" customHeight="1" x14ac:dyDescent="0.25">
      <c r="A64" s="114"/>
      <c r="B64" s="114" t="s">
        <v>34</v>
      </c>
      <c r="C64" s="114" t="s">
        <v>35</v>
      </c>
      <c r="D64" s="115">
        <v>0</v>
      </c>
      <c r="E64" s="115">
        <v>0</v>
      </c>
      <c r="F64" s="115">
        <v>0</v>
      </c>
      <c r="G64" s="115">
        <v>0</v>
      </c>
      <c r="H64" s="115">
        <v>1194.51</v>
      </c>
      <c r="I64" s="115">
        <v>9000</v>
      </c>
      <c r="J64" s="47">
        <f t="shared" si="2"/>
        <v>0</v>
      </c>
      <c r="K64" s="49">
        <v>0</v>
      </c>
      <c r="L64" s="49">
        <f t="shared" si="3"/>
        <v>0</v>
      </c>
      <c r="M64" s="49">
        <v>0</v>
      </c>
      <c r="N64" s="49">
        <f t="shared" si="4"/>
        <v>0</v>
      </c>
      <c r="O64" s="49">
        <v>0</v>
      </c>
      <c r="P64" s="44">
        <v>7.5345000000000004</v>
      </c>
    </row>
    <row r="65" spans="2:4" x14ac:dyDescent="0.25">
      <c r="B65" s="34"/>
    </row>
    <row r="66" spans="2:4" x14ac:dyDescent="0.25">
      <c r="B66" s="34"/>
      <c r="D66" s="32"/>
    </row>
    <row r="67" spans="2:4" x14ac:dyDescent="0.25">
      <c r="B67" s="34"/>
    </row>
    <row r="68" spans="2:4" ht="16.5" x14ac:dyDescent="0.3">
      <c r="B68" s="31"/>
      <c r="D68" s="33"/>
    </row>
  </sheetData>
  <mergeCells count="7">
    <mergeCell ref="A2:C2"/>
    <mergeCell ref="D3:H4"/>
    <mergeCell ref="D5:I5"/>
    <mergeCell ref="J7:L7"/>
    <mergeCell ref="N6:P6"/>
    <mergeCell ref="D6:I6"/>
    <mergeCell ref="A7:C7"/>
  </mergeCells>
  <pageMargins left="0.25" right="0.25" top="0.75" bottom="0.75" header="0.3" footer="0.3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241DB-465B-4FFE-8111-A0879F936709}">
  <sheetPr>
    <pageSetUpPr fitToPage="1"/>
  </sheetPr>
  <dimension ref="A1:V16"/>
  <sheetViews>
    <sheetView workbookViewId="0">
      <selection activeCell="U12" sqref="U12"/>
    </sheetView>
  </sheetViews>
  <sheetFormatPr defaultRowHeight="15" x14ac:dyDescent="0.25"/>
  <cols>
    <col min="5" max="5" width="4.42578125" customWidth="1"/>
    <col min="6" max="6" width="2.140625" customWidth="1"/>
    <col min="7" max="8" width="9.140625" hidden="1" customWidth="1"/>
    <col min="9" max="11" width="12.42578125" customWidth="1"/>
    <col min="12" max="12" width="12" customWidth="1"/>
    <col min="13" max="13" width="13.42578125" customWidth="1"/>
    <col min="14" max="15" width="12" customWidth="1"/>
    <col min="16" max="16" width="10.85546875" bestFit="1" customWidth="1"/>
    <col min="17" max="17" width="12.140625" customWidth="1"/>
    <col min="18" max="18" width="12.42578125" customWidth="1"/>
    <col min="19" max="19" width="12.5703125" customWidth="1"/>
    <col min="20" max="20" width="13.85546875" customWidth="1"/>
  </cols>
  <sheetData>
    <row r="1" spans="1:22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157"/>
      <c r="S1" s="52"/>
      <c r="T1" s="52"/>
      <c r="U1" s="158"/>
      <c r="V1" s="158"/>
    </row>
    <row r="2" spans="1:22" ht="15" customHeight="1" x14ac:dyDescent="0.25">
      <c r="A2" s="146" t="s">
        <v>0</v>
      </c>
      <c r="B2" s="146"/>
      <c r="C2" s="146"/>
      <c r="D2" s="146"/>
      <c r="E2" s="146"/>
      <c r="F2" s="146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57"/>
      <c r="S2" s="52"/>
      <c r="T2" s="52"/>
      <c r="U2" s="158"/>
      <c r="V2" s="158"/>
    </row>
    <row r="3" spans="1:22" x14ac:dyDescent="0.25">
      <c r="A3" s="146"/>
      <c r="B3" s="146"/>
      <c r="C3" s="146"/>
      <c r="D3" s="146"/>
      <c r="E3" s="146"/>
      <c r="F3" s="146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22" x14ac:dyDescent="0.25">
      <c r="A5" s="146"/>
      <c r="B5" s="146"/>
      <c r="C5" s="146"/>
      <c r="D5" s="146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157"/>
      <c r="S5" s="52"/>
      <c r="T5" s="52"/>
      <c r="U5" s="159"/>
      <c r="V5" s="159"/>
    </row>
    <row r="6" spans="1:22" ht="15" customHeight="1" x14ac:dyDescent="0.25">
      <c r="A6" s="146"/>
      <c r="B6" s="146"/>
      <c r="C6" s="146"/>
      <c r="D6" s="146"/>
      <c r="E6" s="52"/>
      <c r="F6" s="52"/>
      <c r="G6" s="52"/>
      <c r="H6" s="147" t="s">
        <v>92</v>
      </c>
      <c r="I6" s="147"/>
      <c r="J6" s="147"/>
      <c r="K6" s="147"/>
      <c r="L6" s="147"/>
      <c r="M6" s="52"/>
      <c r="N6" s="52"/>
      <c r="O6" s="52"/>
      <c r="P6" s="52"/>
      <c r="Q6" s="52"/>
      <c r="R6" s="157"/>
      <c r="S6" s="52"/>
      <c r="T6" s="52"/>
      <c r="U6" s="159"/>
      <c r="V6" s="159"/>
    </row>
    <row r="7" spans="1:22" ht="15" customHeight="1" x14ac:dyDescent="0.25">
      <c r="A7" s="146" t="s">
        <v>1</v>
      </c>
      <c r="B7" s="146"/>
      <c r="C7" s="146"/>
      <c r="D7" s="52"/>
      <c r="E7" s="52"/>
      <c r="F7" s="52"/>
      <c r="G7" s="52"/>
      <c r="H7" s="147"/>
      <c r="I7" s="147"/>
      <c r="J7" s="147"/>
      <c r="K7" s="147"/>
      <c r="L7" s="147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ht="15" customHeight="1" x14ac:dyDescent="0.25">
      <c r="A9" s="52"/>
      <c r="B9" s="52"/>
      <c r="C9" s="52"/>
      <c r="D9" s="52"/>
      <c r="E9" s="52"/>
      <c r="F9" s="143" t="s">
        <v>2</v>
      </c>
      <c r="G9" s="143"/>
      <c r="H9" s="143"/>
      <c r="I9" s="143"/>
      <c r="J9" s="143"/>
      <c r="K9" s="143"/>
      <c r="L9" s="143"/>
      <c r="M9" s="143"/>
      <c r="N9" s="143"/>
      <c r="O9" s="143"/>
      <c r="P9" s="52"/>
      <c r="Q9" s="52"/>
      <c r="R9" s="52"/>
      <c r="S9" s="52"/>
      <c r="T9" s="52"/>
      <c r="U9" s="52"/>
      <c r="V9" s="52"/>
    </row>
    <row r="10" spans="1:22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15.75" thickBot="1" x14ac:dyDescent="0.3">
      <c r="A11" s="53"/>
      <c r="B11" s="53"/>
      <c r="C11" s="52"/>
      <c r="D11" s="52"/>
      <c r="E11" s="52"/>
      <c r="F11" s="52"/>
      <c r="G11" s="52"/>
      <c r="H11" s="52"/>
      <c r="I11" s="54"/>
      <c r="J11" s="54"/>
      <c r="K11" s="69"/>
      <c r="L11" s="67"/>
      <c r="M11" s="54"/>
      <c r="N11" s="54"/>
      <c r="O11" s="69"/>
      <c r="P11" s="67"/>
      <c r="Q11" s="69"/>
      <c r="R11" s="70"/>
      <c r="S11" s="70"/>
      <c r="T11" s="70"/>
      <c r="U11" s="52"/>
      <c r="V11" s="52"/>
    </row>
    <row r="12" spans="1:22" ht="31.5" customHeight="1" thickTop="1" thickBot="1" x14ac:dyDescent="0.3">
      <c r="A12" s="55" t="s">
        <v>3</v>
      </c>
      <c r="B12" s="55" t="s">
        <v>4</v>
      </c>
      <c r="C12" s="156" t="s">
        <v>5</v>
      </c>
      <c r="D12" s="156"/>
      <c r="E12" s="156"/>
      <c r="F12" s="156"/>
      <c r="G12" s="156"/>
      <c r="H12" s="156"/>
      <c r="I12" s="56" t="s">
        <v>6</v>
      </c>
      <c r="J12" s="56" t="s">
        <v>61</v>
      </c>
      <c r="K12" s="66" t="s">
        <v>76</v>
      </c>
      <c r="L12" s="71" t="s">
        <v>77</v>
      </c>
      <c r="M12" s="56" t="s">
        <v>65</v>
      </c>
      <c r="N12" s="56" t="s">
        <v>66</v>
      </c>
      <c r="O12" s="66" t="s">
        <v>64</v>
      </c>
      <c r="P12" s="66" t="s">
        <v>67</v>
      </c>
      <c r="Q12" s="66" t="s">
        <v>74</v>
      </c>
      <c r="R12" s="66" t="s">
        <v>68</v>
      </c>
      <c r="S12" s="66" t="s">
        <v>75</v>
      </c>
      <c r="T12" s="66" t="s">
        <v>69</v>
      </c>
      <c r="U12" s="52"/>
      <c r="V12" s="52"/>
    </row>
    <row r="13" spans="1:22" ht="15.75" customHeight="1" thickTop="1" x14ac:dyDescent="0.25">
      <c r="A13" s="57"/>
      <c r="B13" s="57"/>
      <c r="C13" s="154" t="s">
        <v>36</v>
      </c>
      <c r="D13" s="154"/>
      <c r="E13" s="154"/>
      <c r="F13" s="154"/>
      <c r="G13" s="154"/>
      <c r="H13" s="154"/>
      <c r="I13" s="15">
        <v>1518879.79</v>
      </c>
      <c r="J13" s="15">
        <f>I13*7.5345</f>
        <v>11443999.777755002</v>
      </c>
      <c r="K13" s="16">
        <v>0</v>
      </c>
      <c r="L13" s="68">
        <v>0</v>
      </c>
      <c r="M13" s="15">
        <v>1399816.88</v>
      </c>
      <c r="N13" s="15">
        <f>M13*7.5345</f>
        <v>10546920.282360001</v>
      </c>
      <c r="O13" s="16">
        <v>1608610</v>
      </c>
      <c r="P13" s="68">
        <f>O13*7.5345</f>
        <v>12120072.045</v>
      </c>
      <c r="Q13" s="16">
        <v>1593230</v>
      </c>
      <c r="R13" s="16">
        <f>Q13*7.5345</f>
        <v>12004191.435000001</v>
      </c>
      <c r="S13" s="16">
        <v>1596360</v>
      </c>
      <c r="T13" s="16">
        <f>S13*7.5345</f>
        <v>12027774.42</v>
      </c>
      <c r="U13" s="52"/>
      <c r="V13" s="52"/>
    </row>
    <row r="14" spans="1:22" ht="22.5" x14ac:dyDescent="0.25">
      <c r="A14" s="58"/>
      <c r="B14" s="58" t="s">
        <v>70</v>
      </c>
      <c r="C14" s="155" t="s">
        <v>71</v>
      </c>
      <c r="D14" s="155"/>
      <c r="E14" s="155"/>
      <c r="F14" s="155"/>
      <c r="G14" s="155"/>
      <c r="H14" s="155"/>
      <c r="I14" s="59">
        <v>1518879.79</v>
      </c>
      <c r="J14" s="59">
        <f>I14*7.5345</f>
        <v>11443999.777755002</v>
      </c>
      <c r="K14" s="65">
        <v>0</v>
      </c>
      <c r="L14" s="59">
        <v>0</v>
      </c>
      <c r="M14" s="59">
        <v>1399816.88</v>
      </c>
      <c r="N14" s="59">
        <f>M14*7.5345</f>
        <v>10546920.282360001</v>
      </c>
      <c r="O14" s="65">
        <v>1608610</v>
      </c>
      <c r="P14" s="59">
        <f>O14*7.5345</f>
        <v>12120072.045</v>
      </c>
      <c r="Q14" s="65">
        <v>1593230</v>
      </c>
      <c r="R14" s="65">
        <f>Q14*7.5345</f>
        <v>12004191.435000001</v>
      </c>
      <c r="S14" s="65">
        <v>1596360</v>
      </c>
      <c r="T14" s="65">
        <f>S14*7.5345</f>
        <v>12027774.42</v>
      </c>
      <c r="U14" s="52"/>
      <c r="V14" s="52"/>
    </row>
    <row r="15" spans="1:22" ht="22.5" customHeight="1" x14ac:dyDescent="0.25">
      <c r="A15" s="60"/>
      <c r="B15" s="60" t="s">
        <v>72</v>
      </c>
      <c r="C15" s="153" t="s">
        <v>73</v>
      </c>
      <c r="D15" s="153"/>
      <c r="E15" s="153"/>
      <c r="F15" s="153"/>
      <c r="G15" s="153"/>
      <c r="H15" s="153"/>
      <c r="I15" s="61">
        <v>1518879.79</v>
      </c>
      <c r="J15" s="61">
        <f>I15*7.5345</f>
        <v>11443999.777755002</v>
      </c>
      <c r="K15" s="64">
        <v>0</v>
      </c>
      <c r="L15" s="61">
        <v>0</v>
      </c>
      <c r="M15" s="61">
        <v>1399816.88</v>
      </c>
      <c r="N15" s="61">
        <f>M15*7.5345</f>
        <v>10546920.282360001</v>
      </c>
      <c r="O15" s="64">
        <v>1608610</v>
      </c>
      <c r="P15" s="61">
        <f>O15*7.5345</f>
        <v>12120072.045</v>
      </c>
      <c r="Q15" s="64">
        <v>1593230</v>
      </c>
      <c r="R15" s="64">
        <f>Q15*7.5345</f>
        <v>12004191.435000001</v>
      </c>
      <c r="S15" s="64">
        <v>1596360</v>
      </c>
      <c r="T15" s="64">
        <f>S15*7.5345</f>
        <v>12027774.42</v>
      </c>
      <c r="U15" s="52"/>
      <c r="V15" s="52"/>
    </row>
    <row r="16" spans="1:22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</sheetData>
  <mergeCells count="13">
    <mergeCell ref="R1:R2"/>
    <mergeCell ref="U1:V2"/>
    <mergeCell ref="A2:F3"/>
    <mergeCell ref="A5:D6"/>
    <mergeCell ref="R5:R6"/>
    <mergeCell ref="U5:V6"/>
    <mergeCell ref="H6:L7"/>
    <mergeCell ref="C15:H15"/>
    <mergeCell ref="C13:H13"/>
    <mergeCell ref="C14:H14"/>
    <mergeCell ref="F9:O9"/>
    <mergeCell ref="C12:H12"/>
    <mergeCell ref="A7:C7"/>
  </mergeCells>
  <pageMargins left="0.25" right="0.25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EF68C-04CC-4E0D-A3AF-59079F93E582}">
  <sheetPr>
    <pageSetUpPr fitToPage="1"/>
  </sheetPr>
  <dimension ref="A1:W90"/>
  <sheetViews>
    <sheetView workbookViewId="0">
      <selection activeCell="W7" sqref="W7"/>
    </sheetView>
  </sheetViews>
  <sheetFormatPr defaultRowHeight="15" x14ac:dyDescent="0.25"/>
  <cols>
    <col min="9" max="10" width="11.42578125" customWidth="1"/>
    <col min="13" max="14" width="11" customWidth="1"/>
    <col min="15" max="16" width="12" customWidth="1"/>
    <col min="17" max="19" width="10.7109375" customWidth="1"/>
    <col min="20" max="20" width="10.85546875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71"/>
      <c r="U1" s="171"/>
      <c r="V1" s="171"/>
    </row>
    <row r="2" spans="1:23" x14ac:dyDescent="0.25">
      <c r="A2" s="174" t="s">
        <v>0</v>
      </c>
      <c r="B2" s="171"/>
      <c r="C2" s="171"/>
      <c r="D2" s="171"/>
      <c r="E2" s="171"/>
      <c r="F2" s="17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71"/>
      <c r="U2" s="171"/>
      <c r="V2" s="171"/>
    </row>
    <row r="3" spans="1:23" x14ac:dyDescent="0.25">
      <c r="A3" s="171"/>
      <c r="B3" s="171"/>
      <c r="C3" s="171"/>
      <c r="D3" s="171"/>
      <c r="E3" s="171"/>
      <c r="F3" s="17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x14ac:dyDescent="0.25">
      <c r="A5" s="174"/>
      <c r="B5" s="171"/>
      <c r="C5" s="171"/>
      <c r="D5" s="17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71"/>
      <c r="U5" s="171"/>
      <c r="V5" s="171"/>
    </row>
    <row r="6" spans="1:23" ht="15" customHeight="1" x14ac:dyDescent="0.25">
      <c r="A6" s="171"/>
      <c r="B6" s="171"/>
      <c r="C6" s="171"/>
      <c r="D6" s="171"/>
      <c r="E6" s="1"/>
      <c r="F6" s="1"/>
      <c r="G6" s="1"/>
      <c r="H6" s="175" t="s">
        <v>93</v>
      </c>
      <c r="I6" s="175"/>
      <c r="J6" s="175"/>
      <c r="K6" s="175"/>
      <c r="L6" s="7"/>
      <c r="M6" s="1"/>
      <c r="N6" s="1"/>
      <c r="O6" s="1"/>
      <c r="P6" s="1"/>
      <c r="Q6" s="1"/>
      <c r="R6" s="1"/>
      <c r="S6" s="1"/>
      <c r="T6" s="171"/>
      <c r="U6" s="171"/>
      <c r="V6" s="171"/>
    </row>
    <row r="7" spans="1:23" ht="15.75" x14ac:dyDescent="0.25">
      <c r="A7" s="174" t="s">
        <v>1</v>
      </c>
      <c r="B7" s="171"/>
      <c r="C7" s="171"/>
      <c r="D7" s="1"/>
      <c r="E7" s="1"/>
      <c r="F7" s="1"/>
      <c r="G7" s="1"/>
      <c r="H7" s="175"/>
      <c r="I7" s="175"/>
      <c r="J7" s="175"/>
      <c r="K7" s="175"/>
      <c r="L7" s="7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3" x14ac:dyDescent="0.25">
      <c r="A9" s="1"/>
      <c r="B9" s="1"/>
      <c r="C9" s="1"/>
      <c r="D9" s="1"/>
      <c r="E9" s="1"/>
      <c r="F9" s="170" t="s">
        <v>2</v>
      </c>
      <c r="G9" s="171"/>
      <c r="H9" s="171"/>
      <c r="I9" s="171"/>
      <c r="J9" s="171"/>
      <c r="K9" s="171"/>
      <c r="L9" s="171"/>
      <c r="M9" s="171"/>
      <c r="N9" s="171"/>
      <c r="O9" s="171"/>
      <c r="P9" s="1"/>
      <c r="Q9" s="1"/>
      <c r="R9" s="1"/>
      <c r="S9" s="1"/>
      <c r="T9" s="1"/>
      <c r="U9" s="1"/>
      <c r="V9" s="1"/>
    </row>
    <row r="10" spans="1:2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3" ht="15.75" thickBot="1" x14ac:dyDescent="0.3">
      <c r="A11" s="2"/>
      <c r="B11" s="2"/>
      <c r="C11" s="1"/>
      <c r="D11" s="1"/>
      <c r="E11" s="1"/>
      <c r="F11" s="1"/>
      <c r="G11" s="1"/>
      <c r="H11" s="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"/>
      <c r="V11" s="1"/>
      <c r="W11" s="138" t="s">
        <v>97</v>
      </c>
    </row>
    <row r="12" spans="1:23" ht="35.25" thickTop="1" thickBot="1" x14ac:dyDescent="0.3">
      <c r="A12" s="4" t="s">
        <v>3</v>
      </c>
      <c r="B12" s="4" t="s">
        <v>4</v>
      </c>
      <c r="C12" s="172" t="s">
        <v>5</v>
      </c>
      <c r="D12" s="173"/>
      <c r="E12" s="173"/>
      <c r="F12" s="173"/>
      <c r="G12" s="173"/>
      <c r="H12" s="173"/>
      <c r="I12" s="5" t="s">
        <v>6</v>
      </c>
      <c r="J12" s="5" t="s">
        <v>61</v>
      </c>
      <c r="K12" s="9" t="s">
        <v>76</v>
      </c>
      <c r="L12" s="9" t="s">
        <v>95</v>
      </c>
      <c r="M12" s="5" t="s">
        <v>65</v>
      </c>
      <c r="N12" s="5" t="s">
        <v>66</v>
      </c>
      <c r="O12" s="9" t="s">
        <v>64</v>
      </c>
      <c r="P12" s="9" t="s">
        <v>67</v>
      </c>
      <c r="Q12" s="9" t="s">
        <v>74</v>
      </c>
      <c r="R12" s="9" t="s">
        <v>68</v>
      </c>
      <c r="S12" s="9" t="s">
        <v>75</v>
      </c>
      <c r="T12" s="9" t="s">
        <v>69</v>
      </c>
      <c r="U12" s="1"/>
      <c r="V12" s="1"/>
      <c r="W12">
        <v>7.5345000000000004</v>
      </c>
    </row>
    <row r="13" spans="1:23" ht="15.75" thickTop="1" x14ac:dyDescent="0.25">
      <c r="A13" s="83"/>
      <c r="B13" s="83"/>
      <c r="C13" s="166" t="s">
        <v>36</v>
      </c>
      <c r="D13" s="167"/>
      <c r="E13" s="167"/>
      <c r="F13" s="167"/>
      <c r="G13" s="167"/>
      <c r="H13" s="167"/>
      <c r="I13" s="80">
        <v>1518879.79</v>
      </c>
      <c r="J13" s="81">
        <f t="shared" ref="J13:J34" si="0">I13*W13</f>
        <v>11443999.777755002</v>
      </c>
      <c r="K13" s="82">
        <v>0</v>
      </c>
      <c r="L13" s="82">
        <v>0</v>
      </c>
      <c r="M13" s="80">
        <v>1399816.88</v>
      </c>
      <c r="N13" s="80">
        <f>M13*W13</f>
        <v>10546920.282360001</v>
      </c>
      <c r="O13" s="82">
        <v>1608610</v>
      </c>
      <c r="P13" s="82">
        <f>O13*W12</f>
        <v>12120072.045</v>
      </c>
      <c r="Q13" s="82">
        <v>1593230</v>
      </c>
      <c r="R13" s="82">
        <f>Q13*W13</f>
        <v>12004191.435000001</v>
      </c>
      <c r="S13" s="82">
        <v>1596360</v>
      </c>
      <c r="T13" s="82">
        <f>S13*W13</f>
        <v>12027774.42</v>
      </c>
      <c r="U13" s="1"/>
      <c r="V13" s="1"/>
      <c r="W13">
        <v>7.5345000000000004</v>
      </c>
    </row>
    <row r="14" spans="1:23" ht="22.5" x14ac:dyDescent="0.25">
      <c r="A14" s="76"/>
      <c r="B14" s="76" t="s">
        <v>78</v>
      </c>
      <c r="C14" s="168" t="s">
        <v>79</v>
      </c>
      <c r="D14" s="169"/>
      <c r="E14" s="169"/>
      <c r="F14" s="169"/>
      <c r="G14" s="169"/>
      <c r="H14" s="169"/>
      <c r="I14" s="77">
        <v>1518879.79</v>
      </c>
      <c r="J14" s="78">
        <f t="shared" si="0"/>
        <v>11443999.777755002</v>
      </c>
      <c r="K14" s="79">
        <v>0</v>
      </c>
      <c r="L14" s="79">
        <v>0</v>
      </c>
      <c r="M14" s="77">
        <v>1399816.88</v>
      </c>
      <c r="N14" s="77">
        <f t="shared" ref="N14:N77" si="1">M14*W14</f>
        <v>10546920.282360001</v>
      </c>
      <c r="O14" s="79">
        <v>1608610</v>
      </c>
      <c r="P14" s="79">
        <f t="shared" ref="P14:P77" si="2">O14*W13</f>
        <v>12120072.045</v>
      </c>
      <c r="Q14" s="79">
        <v>1593230</v>
      </c>
      <c r="R14" s="79">
        <f t="shared" ref="R14:R77" si="3">Q14*W14</f>
        <v>12004191.435000001</v>
      </c>
      <c r="S14" s="79">
        <v>1596360</v>
      </c>
      <c r="T14" s="79">
        <f t="shared" ref="T14:T77" si="4">S14*W14</f>
        <v>12027774.42</v>
      </c>
      <c r="U14" s="1"/>
      <c r="V14" s="1"/>
      <c r="W14">
        <v>7.5345000000000004</v>
      </c>
    </row>
    <row r="15" spans="1:23" ht="33.75" x14ac:dyDescent="0.25">
      <c r="A15" s="84"/>
      <c r="B15" s="84" t="s">
        <v>80</v>
      </c>
      <c r="C15" s="162" t="s">
        <v>81</v>
      </c>
      <c r="D15" s="163"/>
      <c r="E15" s="163"/>
      <c r="F15" s="163"/>
      <c r="G15" s="163"/>
      <c r="H15" s="163"/>
      <c r="I15" s="85">
        <v>1501493.1</v>
      </c>
      <c r="J15" s="86">
        <f t="shared" si="0"/>
        <v>11312999.761950001</v>
      </c>
      <c r="K15" s="87">
        <v>0</v>
      </c>
      <c r="L15" s="87">
        <v>0</v>
      </c>
      <c r="M15" s="85">
        <v>1386112.95</v>
      </c>
      <c r="N15" s="85">
        <f t="shared" si="1"/>
        <v>10443668.021775</v>
      </c>
      <c r="O15" s="87">
        <v>1501840</v>
      </c>
      <c r="P15" s="87">
        <f t="shared" si="2"/>
        <v>11315613.48</v>
      </c>
      <c r="Q15" s="87">
        <v>1498320</v>
      </c>
      <c r="R15" s="87">
        <f t="shared" si="3"/>
        <v>11289092.040000001</v>
      </c>
      <c r="S15" s="87">
        <v>1499100</v>
      </c>
      <c r="T15" s="87">
        <f t="shared" si="4"/>
        <v>11294968.950000001</v>
      </c>
      <c r="U15" s="1"/>
      <c r="V15" s="1"/>
      <c r="W15">
        <v>7.5345000000000004</v>
      </c>
    </row>
    <row r="16" spans="1:23" x14ac:dyDescent="0.25">
      <c r="A16" s="88"/>
      <c r="B16" s="88" t="s">
        <v>45</v>
      </c>
      <c r="C16" s="164" t="s">
        <v>46</v>
      </c>
      <c r="D16" s="165"/>
      <c r="E16" s="165"/>
      <c r="F16" s="165"/>
      <c r="G16" s="165"/>
      <c r="H16" s="165"/>
      <c r="I16" s="89">
        <v>30526.25</v>
      </c>
      <c r="J16" s="90">
        <f t="shared" si="0"/>
        <v>230000.03062500001</v>
      </c>
      <c r="K16" s="91">
        <v>0</v>
      </c>
      <c r="L16" s="91">
        <v>0</v>
      </c>
      <c r="M16" s="89">
        <v>1706.32</v>
      </c>
      <c r="N16" s="89">
        <f t="shared" si="1"/>
        <v>12856.268040000001</v>
      </c>
      <c r="O16" s="91">
        <v>31320</v>
      </c>
      <c r="P16" s="91">
        <f t="shared" si="2"/>
        <v>235980.54</v>
      </c>
      <c r="Q16" s="91">
        <v>27800</v>
      </c>
      <c r="R16" s="91">
        <f t="shared" si="3"/>
        <v>209459.1</v>
      </c>
      <c r="S16" s="91">
        <v>28580</v>
      </c>
      <c r="T16" s="91">
        <f t="shared" si="4"/>
        <v>215336.01</v>
      </c>
      <c r="U16" s="1"/>
      <c r="V16" s="1"/>
      <c r="W16">
        <v>7.5345000000000004</v>
      </c>
    </row>
    <row r="17" spans="1:23" x14ac:dyDescent="0.25">
      <c r="A17" s="92"/>
      <c r="B17" s="92" t="s">
        <v>37</v>
      </c>
      <c r="C17" s="160" t="s">
        <v>38</v>
      </c>
      <c r="D17" s="161"/>
      <c r="E17" s="161"/>
      <c r="F17" s="161"/>
      <c r="G17" s="161"/>
      <c r="H17" s="161"/>
      <c r="I17" s="93">
        <v>30526.25</v>
      </c>
      <c r="J17" s="94">
        <f t="shared" si="0"/>
        <v>230000.03062500001</v>
      </c>
      <c r="K17" s="95">
        <v>0</v>
      </c>
      <c r="L17" s="19">
        <v>0</v>
      </c>
      <c r="M17" s="94">
        <v>1706.32</v>
      </c>
      <c r="N17" s="94">
        <f t="shared" si="1"/>
        <v>12856.268040000001</v>
      </c>
      <c r="O17" s="19">
        <v>31320</v>
      </c>
      <c r="P17" s="19">
        <f t="shared" si="2"/>
        <v>235980.54</v>
      </c>
      <c r="Q17" s="19">
        <v>27800</v>
      </c>
      <c r="R17" s="19">
        <f t="shared" si="3"/>
        <v>209459.1</v>
      </c>
      <c r="S17" s="19">
        <v>28580</v>
      </c>
      <c r="T17" s="19">
        <f t="shared" si="4"/>
        <v>215336.01</v>
      </c>
      <c r="U17" s="1"/>
      <c r="V17" s="1"/>
      <c r="W17">
        <v>7.5345000000000004</v>
      </c>
    </row>
    <row r="18" spans="1:23" x14ac:dyDescent="0.25">
      <c r="A18" s="92"/>
      <c r="B18" s="92" t="s">
        <v>43</v>
      </c>
      <c r="C18" s="160" t="s">
        <v>44</v>
      </c>
      <c r="D18" s="161"/>
      <c r="E18" s="161"/>
      <c r="F18" s="161"/>
      <c r="G18" s="161"/>
      <c r="H18" s="161"/>
      <c r="I18" s="93">
        <v>30526.25</v>
      </c>
      <c r="J18" s="94">
        <f t="shared" si="0"/>
        <v>230000.03062500001</v>
      </c>
      <c r="K18" s="95">
        <v>0</v>
      </c>
      <c r="L18" s="19">
        <v>0</v>
      </c>
      <c r="M18" s="94">
        <v>1706.32</v>
      </c>
      <c r="N18" s="94">
        <f t="shared" si="1"/>
        <v>12856.268040000001</v>
      </c>
      <c r="O18" s="19">
        <v>31320</v>
      </c>
      <c r="P18" s="19">
        <f t="shared" si="2"/>
        <v>235980.54</v>
      </c>
      <c r="Q18" s="19">
        <v>27800</v>
      </c>
      <c r="R18" s="19">
        <f t="shared" si="3"/>
        <v>209459.1</v>
      </c>
      <c r="S18" s="19">
        <v>28580</v>
      </c>
      <c r="T18" s="19">
        <f t="shared" si="4"/>
        <v>215336.01</v>
      </c>
      <c r="U18" s="1"/>
      <c r="V18" s="1"/>
      <c r="W18">
        <v>7.5345000000000004</v>
      </c>
    </row>
    <row r="19" spans="1:23" x14ac:dyDescent="0.25">
      <c r="A19" s="88"/>
      <c r="B19" s="88" t="s">
        <v>47</v>
      </c>
      <c r="C19" s="164" t="s">
        <v>48</v>
      </c>
      <c r="D19" s="165"/>
      <c r="E19" s="165"/>
      <c r="F19" s="165"/>
      <c r="G19" s="165"/>
      <c r="H19" s="165"/>
      <c r="I19" s="89">
        <v>120114.12</v>
      </c>
      <c r="J19" s="90">
        <f t="shared" si="0"/>
        <v>904999.83713999996</v>
      </c>
      <c r="K19" s="91">
        <v>0</v>
      </c>
      <c r="L19" s="91">
        <v>0</v>
      </c>
      <c r="M19" s="89">
        <v>103038.84</v>
      </c>
      <c r="N19" s="89">
        <f t="shared" si="1"/>
        <v>776346.13997999998</v>
      </c>
      <c r="O19" s="91">
        <v>120120</v>
      </c>
      <c r="P19" s="91">
        <f t="shared" si="2"/>
        <v>905044.14</v>
      </c>
      <c r="Q19" s="91">
        <v>120120</v>
      </c>
      <c r="R19" s="91">
        <f t="shared" si="3"/>
        <v>905044.14</v>
      </c>
      <c r="S19" s="91">
        <v>120120</v>
      </c>
      <c r="T19" s="91">
        <f t="shared" si="4"/>
        <v>905044.14</v>
      </c>
      <c r="U19" s="1"/>
      <c r="V19" s="1"/>
      <c r="W19">
        <v>7.5345000000000004</v>
      </c>
    </row>
    <row r="20" spans="1:23" x14ac:dyDescent="0.25">
      <c r="A20" s="92"/>
      <c r="B20" s="92" t="s">
        <v>37</v>
      </c>
      <c r="C20" s="160" t="s">
        <v>38</v>
      </c>
      <c r="D20" s="161"/>
      <c r="E20" s="161"/>
      <c r="F20" s="161"/>
      <c r="G20" s="161"/>
      <c r="H20" s="161"/>
      <c r="I20" s="93">
        <v>120114.12</v>
      </c>
      <c r="J20" s="94">
        <f t="shared" si="0"/>
        <v>904999.83713999996</v>
      </c>
      <c r="K20" s="95">
        <v>0</v>
      </c>
      <c r="L20" s="19">
        <v>0</v>
      </c>
      <c r="M20" s="94">
        <v>103038.84</v>
      </c>
      <c r="N20" s="94">
        <f t="shared" si="1"/>
        <v>776346.13997999998</v>
      </c>
      <c r="O20" s="19">
        <v>120120</v>
      </c>
      <c r="P20" s="19">
        <f t="shared" si="2"/>
        <v>905044.14</v>
      </c>
      <c r="Q20" s="19">
        <v>120120</v>
      </c>
      <c r="R20" s="19">
        <f t="shared" si="3"/>
        <v>905044.14</v>
      </c>
      <c r="S20" s="19">
        <v>120120</v>
      </c>
      <c r="T20" s="19">
        <f t="shared" si="4"/>
        <v>905044.14</v>
      </c>
      <c r="U20" s="1"/>
      <c r="V20" s="1"/>
      <c r="W20">
        <v>7.5345000000000004</v>
      </c>
    </row>
    <row r="21" spans="1:23" x14ac:dyDescent="0.25">
      <c r="A21" s="92"/>
      <c r="B21" s="92" t="s">
        <v>43</v>
      </c>
      <c r="C21" s="160" t="s">
        <v>44</v>
      </c>
      <c r="D21" s="161"/>
      <c r="E21" s="161"/>
      <c r="F21" s="161"/>
      <c r="G21" s="161"/>
      <c r="H21" s="161"/>
      <c r="I21" s="93">
        <v>119317.79</v>
      </c>
      <c r="J21" s="94">
        <f t="shared" si="0"/>
        <v>898999.88875499996</v>
      </c>
      <c r="K21" s="95">
        <v>0</v>
      </c>
      <c r="L21" s="19">
        <v>0</v>
      </c>
      <c r="M21" s="94">
        <v>102509.73</v>
      </c>
      <c r="N21" s="94">
        <f t="shared" si="1"/>
        <v>772359.56068500003</v>
      </c>
      <c r="O21" s="19">
        <v>119330</v>
      </c>
      <c r="P21" s="19">
        <f t="shared" si="2"/>
        <v>899091.88500000001</v>
      </c>
      <c r="Q21" s="19">
        <v>119330</v>
      </c>
      <c r="R21" s="19">
        <f t="shared" si="3"/>
        <v>899091.88500000001</v>
      </c>
      <c r="S21" s="19">
        <v>119330</v>
      </c>
      <c r="T21" s="19">
        <f t="shared" si="4"/>
        <v>899091.88500000001</v>
      </c>
      <c r="U21" s="1"/>
      <c r="V21" s="1"/>
      <c r="W21">
        <v>7.5345000000000004</v>
      </c>
    </row>
    <row r="22" spans="1:23" x14ac:dyDescent="0.25">
      <c r="A22" s="92"/>
      <c r="B22" s="92" t="s">
        <v>49</v>
      </c>
      <c r="C22" s="160" t="s">
        <v>50</v>
      </c>
      <c r="D22" s="161"/>
      <c r="E22" s="161"/>
      <c r="F22" s="161"/>
      <c r="G22" s="161"/>
      <c r="H22" s="161"/>
      <c r="I22" s="93">
        <v>796.33</v>
      </c>
      <c r="J22" s="94">
        <f t="shared" si="0"/>
        <v>5999.9483850000006</v>
      </c>
      <c r="K22" s="95">
        <v>0</v>
      </c>
      <c r="L22" s="19">
        <v>0</v>
      </c>
      <c r="M22" s="94">
        <v>529.11</v>
      </c>
      <c r="N22" s="94">
        <f t="shared" si="1"/>
        <v>3986.5792950000005</v>
      </c>
      <c r="O22" s="19">
        <v>790</v>
      </c>
      <c r="P22" s="19">
        <f t="shared" si="2"/>
        <v>5952.2550000000001</v>
      </c>
      <c r="Q22" s="19">
        <v>790</v>
      </c>
      <c r="R22" s="19">
        <f t="shared" si="3"/>
        <v>5952.2550000000001</v>
      </c>
      <c r="S22" s="19">
        <v>790</v>
      </c>
      <c r="T22" s="19">
        <f t="shared" si="4"/>
        <v>5952.2550000000001</v>
      </c>
      <c r="U22" s="1"/>
      <c r="V22" s="1"/>
      <c r="W22">
        <v>7.5345000000000004</v>
      </c>
    </row>
    <row r="23" spans="1:23" x14ac:dyDescent="0.25">
      <c r="A23" s="88"/>
      <c r="B23" s="88" t="s">
        <v>18</v>
      </c>
      <c r="C23" s="164" t="s">
        <v>19</v>
      </c>
      <c r="D23" s="165"/>
      <c r="E23" s="165"/>
      <c r="F23" s="165"/>
      <c r="G23" s="165"/>
      <c r="H23" s="165"/>
      <c r="I23" s="89">
        <v>10617.82</v>
      </c>
      <c r="J23" s="90">
        <f t="shared" si="0"/>
        <v>79999.964789999998</v>
      </c>
      <c r="K23" s="91">
        <v>0</v>
      </c>
      <c r="L23" s="91">
        <v>0</v>
      </c>
      <c r="M23" s="89">
        <v>12984.51</v>
      </c>
      <c r="N23" s="89">
        <f t="shared" si="1"/>
        <v>97831.790595000013</v>
      </c>
      <c r="O23" s="91">
        <v>10600</v>
      </c>
      <c r="P23" s="91">
        <f t="shared" si="2"/>
        <v>79865.700000000012</v>
      </c>
      <c r="Q23" s="91">
        <v>10600</v>
      </c>
      <c r="R23" s="91">
        <f t="shared" si="3"/>
        <v>79865.700000000012</v>
      </c>
      <c r="S23" s="91">
        <v>10600</v>
      </c>
      <c r="T23" s="91">
        <f t="shared" si="4"/>
        <v>79865.700000000012</v>
      </c>
      <c r="U23" s="1"/>
      <c r="V23" s="1"/>
      <c r="W23">
        <v>7.5345000000000004</v>
      </c>
    </row>
    <row r="24" spans="1:23" x14ac:dyDescent="0.25">
      <c r="A24" s="92"/>
      <c r="B24" s="92" t="s">
        <v>37</v>
      </c>
      <c r="C24" s="160" t="s">
        <v>38</v>
      </c>
      <c r="D24" s="161"/>
      <c r="E24" s="161"/>
      <c r="F24" s="161"/>
      <c r="G24" s="161"/>
      <c r="H24" s="161"/>
      <c r="I24" s="93">
        <v>10617.82</v>
      </c>
      <c r="J24" s="94">
        <f t="shared" si="0"/>
        <v>79999.964789999998</v>
      </c>
      <c r="K24" s="95">
        <v>0</v>
      </c>
      <c r="L24" s="19">
        <v>0</v>
      </c>
      <c r="M24" s="94">
        <v>12984.51</v>
      </c>
      <c r="N24" s="94">
        <f t="shared" si="1"/>
        <v>97831.790595000013</v>
      </c>
      <c r="O24" s="19">
        <v>10600</v>
      </c>
      <c r="P24" s="19">
        <f t="shared" si="2"/>
        <v>79865.700000000012</v>
      </c>
      <c r="Q24" s="19">
        <v>10600</v>
      </c>
      <c r="R24" s="19">
        <f t="shared" si="3"/>
        <v>79865.700000000012</v>
      </c>
      <c r="S24" s="19">
        <v>10600</v>
      </c>
      <c r="T24" s="19">
        <f t="shared" si="4"/>
        <v>79865.700000000012</v>
      </c>
      <c r="U24" s="1"/>
      <c r="V24" s="1"/>
      <c r="W24">
        <v>7.5345000000000004</v>
      </c>
    </row>
    <row r="25" spans="1:23" x14ac:dyDescent="0.25">
      <c r="A25" s="92"/>
      <c r="B25" s="92" t="s">
        <v>39</v>
      </c>
      <c r="C25" s="160" t="s">
        <v>40</v>
      </c>
      <c r="D25" s="161"/>
      <c r="E25" s="161"/>
      <c r="F25" s="161"/>
      <c r="G25" s="161"/>
      <c r="H25" s="161"/>
      <c r="I25" s="93">
        <v>6636.14</v>
      </c>
      <c r="J25" s="94">
        <f t="shared" si="0"/>
        <v>49999.996830000004</v>
      </c>
      <c r="K25" s="95">
        <v>0</v>
      </c>
      <c r="L25" s="19">
        <v>0</v>
      </c>
      <c r="M25" s="94">
        <v>8989.84</v>
      </c>
      <c r="N25" s="94">
        <f t="shared" si="1"/>
        <v>67733.94948000001</v>
      </c>
      <c r="O25" s="19">
        <v>6600</v>
      </c>
      <c r="P25" s="19">
        <f t="shared" si="2"/>
        <v>49727.700000000004</v>
      </c>
      <c r="Q25" s="19">
        <v>6600</v>
      </c>
      <c r="R25" s="19">
        <f t="shared" si="3"/>
        <v>49727.700000000004</v>
      </c>
      <c r="S25" s="19">
        <v>6600</v>
      </c>
      <c r="T25" s="19">
        <f t="shared" si="4"/>
        <v>49727.700000000004</v>
      </c>
      <c r="U25" s="1"/>
      <c r="V25" s="1"/>
      <c r="W25">
        <v>7.5345000000000004</v>
      </c>
    </row>
    <row r="26" spans="1:23" x14ac:dyDescent="0.25">
      <c r="A26" s="92"/>
      <c r="B26" s="92" t="s">
        <v>43</v>
      </c>
      <c r="C26" s="160" t="s">
        <v>44</v>
      </c>
      <c r="D26" s="161"/>
      <c r="E26" s="161"/>
      <c r="F26" s="161"/>
      <c r="G26" s="161"/>
      <c r="H26" s="161"/>
      <c r="I26" s="93">
        <v>3185.35</v>
      </c>
      <c r="J26" s="94">
        <f t="shared" si="0"/>
        <v>24000.019575000002</v>
      </c>
      <c r="K26" s="95">
        <v>0</v>
      </c>
      <c r="L26" s="19">
        <v>0</v>
      </c>
      <c r="M26" s="94">
        <v>3936.05</v>
      </c>
      <c r="N26" s="94">
        <f t="shared" si="1"/>
        <v>29656.168725000003</v>
      </c>
      <c r="O26" s="19">
        <v>3200</v>
      </c>
      <c r="P26" s="19">
        <f t="shared" si="2"/>
        <v>24110.400000000001</v>
      </c>
      <c r="Q26" s="19">
        <v>3200</v>
      </c>
      <c r="R26" s="19">
        <f t="shared" si="3"/>
        <v>24110.400000000001</v>
      </c>
      <c r="S26" s="19">
        <v>3200</v>
      </c>
      <c r="T26" s="19">
        <f t="shared" si="4"/>
        <v>24110.400000000001</v>
      </c>
      <c r="U26" s="1"/>
      <c r="V26" s="1"/>
      <c r="W26">
        <v>7.5345000000000004</v>
      </c>
    </row>
    <row r="27" spans="1:23" x14ac:dyDescent="0.25">
      <c r="A27" s="92"/>
      <c r="B27" s="92" t="s">
        <v>49</v>
      </c>
      <c r="C27" s="160" t="s">
        <v>50</v>
      </c>
      <c r="D27" s="161"/>
      <c r="E27" s="161"/>
      <c r="F27" s="161"/>
      <c r="G27" s="161"/>
      <c r="H27" s="161"/>
      <c r="I27" s="93">
        <v>132.72</v>
      </c>
      <c r="J27" s="94">
        <f t="shared" si="0"/>
        <v>999.97883999999999</v>
      </c>
      <c r="K27" s="95">
        <v>0</v>
      </c>
      <c r="L27" s="19">
        <v>0</v>
      </c>
      <c r="M27" s="94">
        <v>58.62</v>
      </c>
      <c r="N27" s="94">
        <f t="shared" si="1"/>
        <v>441.67239000000001</v>
      </c>
      <c r="O27" s="19">
        <v>200</v>
      </c>
      <c r="P27" s="19">
        <f t="shared" si="2"/>
        <v>1506.9</v>
      </c>
      <c r="Q27" s="19">
        <v>200</v>
      </c>
      <c r="R27" s="19">
        <f t="shared" si="3"/>
        <v>1506.9</v>
      </c>
      <c r="S27" s="19">
        <v>200</v>
      </c>
      <c r="T27" s="19">
        <f t="shared" si="4"/>
        <v>1506.9</v>
      </c>
      <c r="U27" s="1"/>
      <c r="V27" s="1"/>
      <c r="W27">
        <v>7.5345000000000004</v>
      </c>
    </row>
    <row r="28" spans="1:23" x14ac:dyDescent="0.25">
      <c r="A28" s="92"/>
      <c r="B28" s="92" t="s">
        <v>53</v>
      </c>
      <c r="C28" s="160" t="s">
        <v>54</v>
      </c>
      <c r="D28" s="161"/>
      <c r="E28" s="161"/>
      <c r="F28" s="161"/>
      <c r="G28" s="161"/>
      <c r="H28" s="161"/>
      <c r="I28" s="93">
        <v>663.61</v>
      </c>
      <c r="J28" s="94">
        <f t="shared" si="0"/>
        <v>4999.9695450000008</v>
      </c>
      <c r="K28" s="95">
        <v>0</v>
      </c>
      <c r="L28" s="19">
        <v>0</v>
      </c>
      <c r="M28" s="94">
        <v>0</v>
      </c>
      <c r="N28" s="94">
        <f t="shared" si="1"/>
        <v>0</v>
      </c>
      <c r="O28" s="19">
        <v>600</v>
      </c>
      <c r="P28" s="19">
        <f t="shared" si="2"/>
        <v>4520.7</v>
      </c>
      <c r="Q28" s="19">
        <v>600</v>
      </c>
      <c r="R28" s="19">
        <f t="shared" si="3"/>
        <v>4520.7</v>
      </c>
      <c r="S28" s="19">
        <v>600</v>
      </c>
      <c r="T28" s="19">
        <f t="shared" si="4"/>
        <v>4520.7</v>
      </c>
      <c r="U28" s="1"/>
      <c r="V28" s="1"/>
      <c r="W28">
        <v>7.5345000000000004</v>
      </c>
    </row>
    <row r="29" spans="1:23" x14ac:dyDescent="0.25">
      <c r="A29" s="88"/>
      <c r="B29" s="88" t="s">
        <v>22</v>
      </c>
      <c r="C29" s="164" t="s">
        <v>23</v>
      </c>
      <c r="D29" s="165"/>
      <c r="E29" s="165"/>
      <c r="F29" s="165"/>
      <c r="G29" s="165"/>
      <c r="H29" s="165"/>
      <c r="I29" s="89">
        <v>2256.29</v>
      </c>
      <c r="J29" s="90">
        <f t="shared" si="0"/>
        <v>17000.017005000002</v>
      </c>
      <c r="K29" s="91">
        <v>0</v>
      </c>
      <c r="L29" s="91">
        <v>0</v>
      </c>
      <c r="M29" s="89">
        <v>1994.82</v>
      </c>
      <c r="N29" s="89">
        <f t="shared" si="1"/>
        <v>15029.971289999999</v>
      </c>
      <c r="O29" s="91">
        <v>2300</v>
      </c>
      <c r="P29" s="91">
        <f t="shared" si="2"/>
        <v>17329.350000000002</v>
      </c>
      <c r="Q29" s="91">
        <v>2300</v>
      </c>
      <c r="R29" s="91">
        <f t="shared" si="3"/>
        <v>17329.350000000002</v>
      </c>
      <c r="S29" s="91">
        <v>2300</v>
      </c>
      <c r="T29" s="91">
        <f t="shared" si="4"/>
        <v>17329.350000000002</v>
      </c>
      <c r="U29" s="1"/>
      <c r="V29" s="1"/>
      <c r="W29">
        <v>7.5345000000000004</v>
      </c>
    </row>
    <row r="30" spans="1:23" x14ac:dyDescent="0.25">
      <c r="A30" s="92"/>
      <c r="B30" s="92" t="s">
        <v>37</v>
      </c>
      <c r="C30" s="160" t="s">
        <v>38</v>
      </c>
      <c r="D30" s="161"/>
      <c r="E30" s="161"/>
      <c r="F30" s="161"/>
      <c r="G30" s="161"/>
      <c r="H30" s="161"/>
      <c r="I30" s="93">
        <v>2256.29</v>
      </c>
      <c r="J30" s="94">
        <f t="shared" si="0"/>
        <v>17000.017005000002</v>
      </c>
      <c r="K30" s="95">
        <v>0</v>
      </c>
      <c r="L30" s="19">
        <v>0</v>
      </c>
      <c r="M30" s="94">
        <v>1994.82</v>
      </c>
      <c r="N30" s="94">
        <f t="shared" si="1"/>
        <v>15029.971289999999</v>
      </c>
      <c r="O30" s="19">
        <v>2300</v>
      </c>
      <c r="P30" s="19">
        <f t="shared" si="2"/>
        <v>17329.350000000002</v>
      </c>
      <c r="Q30" s="19">
        <v>2300</v>
      </c>
      <c r="R30" s="19">
        <f t="shared" si="3"/>
        <v>17329.350000000002</v>
      </c>
      <c r="S30" s="19">
        <v>2300</v>
      </c>
      <c r="T30" s="19">
        <f t="shared" si="4"/>
        <v>17329.350000000002</v>
      </c>
      <c r="U30" s="1"/>
      <c r="V30" s="1"/>
      <c r="W30">
        <v>7.5345000000000004</v>
      </c>
    </row>
    <row r="31" spans="1:23" x14ac:dyDescent="0.25">
      <c r="A31" s="92"/>
      <c r="B31" s="92" t="s">
        <v>43</v>
      </c>
      <c r="C31" s="160" t="s">
        <v>44</v>
      </c>
      <c r="D31" s="161"/>
      <c r="E31" s="161"/>
      <c r="F31" s="161"/>
      <c r="G31" s="161"/>
      <c r="H31" s="161"/>
      <c r="I31" s="93">
        <v>2256.29</v>
      </c>
      <c r="J31" s="94">
        <f t="shared" si="0"/>
        <v>17000.017005000002</v>
      </c>
      <c r="K31" s="95">
        <v>0</v>
      </c>
      <c r="L31" s="19">
        <v>0</v>
      </c>
      <c r="M31" s="94">
        <v>1994.82</v>
      </c>
      <c r="N31" s="94">
        <f t="shared" si="1"/>
        <v>15029.971289999999</v>
      </c>
      <c r="O31" s="19">
        <v>2300</v>
      </c>
      <c r="P31" s="19">
        <f t="shared" si="2"/>
        <v>17329.350000000002</v>
      </c>
      <c r="Q31" s="19">
        <v>2300</v>
      </c>
      <c r="R31" s="19">
        <f t="shared" si="3"/>
        <v>17329.350000000002</v>
      </c>
      <c r="S31" s="19">
        <v>2300</v>
      </c>
      <c r="T31" s="19">
        <f t="shared" si="4"/>
        <v>17329.350000000002</v>
      </c>
      <c r="U31" s="1"/>
      <c r="V31" s="1"/>
      <c r="W31">
        <v>7.5345000000000004</v>
      </c>
    </row>
    <row r="32" spans="1:23" x14ac:dyDescent="0.25">
      <c r="A32" s="88"/>
      <c r="B32" s="88" t="s">
        <v>41</v>
      </c>
      <c r="C32" s="164" t="s">
        <v>42</v>
      </c>
      <c r="D32" s="165"/>
      <c r="E32" s="165"/>
      <c r="F32" s="165"/>
      <c r="G32" s="165"/>
      <c r="H32" s="165"/>
      <c r="I32" s="89">
        <v>0</v>
      </c>
      <c r="J32" s="90">
        <f t="shared" si="0"/>
        <v>0</v>
      </c>
      <c r="K32" s="91">
        <v>0</v>
      </c>
      <c r="L32" s="91">
        <v>0</v>
      </c>
      <c r="M32" s="89">
        <v>0</v>
      </c>
      <c r="N32" s="89">
        <f t="shared" si="1"/>
        <v>0</v>
      </c>
      <c r="O32" s="91">
        <v>0</v>
      </c>
      <c r="P32" s="91">
        <f t="shared" si="2"/>
        <v>0</v>
      </c>
      <c r="Q32" s="91">
        <v>0</v>
      </c>
      <c r="R32" s="91">
        <f t="shared" si="3"/>
        <v>0</v>
      </c>
      <c r="S32" s="91">
        <v>0</v>
      </c>
      <c r="T32" s="91">
        <f t="shared" si="4"/>
        <v>0</v>
      </c>
      <c r="U32" s="1"/>
      <c r="V32" s="1"/>
      <c r="W32">
        <v>7.5345000000000004</v>
      </c>
    </row>
    <row r="33" spans="1:23" x14ac:dyDescent="0.25">
      <c r="A33" s="92"/>
      <c r="B33" s="92" t="s">
        <v>37</v>
      </c>
      <c r="C33" s="160" t="s">
        <v>38</v>
      </c>
      <c r="D33" s="161"/>
      <c r="E33" s="161"/>
      <c r="F33" s="161"/>
      <c r="G33" s="161"/>
      <c r="H33" s="161"/>
      <c r="I33" s="93">
        <v>0</v>
      </c>
      <c r="J33" s="94">
        <f t="shared" si="0"/>
        <v>0</v>
      </c>
      <c r="K33" s="95">
        <v>0</v>
      </c>
      <c r="L33" s="19">
        <v>0</v>
      </c>
      <c r="M33" s="94">
        <v>0</v>
      </c>
      <c r="N33" s="94">
        <f t="shared" si="1"/>
        <v>0</v>
      </c>
      <c r="O33" s="19">
        <v>0</v>
      </c>
      <c r="P33" s="19">
        <f t="shared" si="2"/>
        <v>0</v>
      </c>
      <c r="Q33" s="19">
        <v>0</v>
      </c>
      <c r="R33" s="19">
        <f t="shared" si="3"/>
        <v>0</v>
      </c>
      <c r="S33" s="19">
        <v>0</v>
      </c>
      <c r="T33" s="19">
        <f t="shared" si="4"/>
        <v>0</v>
      </c>
      <c r="U33" s="1"/>
      <c r="V33" s="1"/>
      <c r="W33">
        <v>7.5345000000000004</v>
      </c>
    </row>
    <row r="34" spans="1:23" x14ac:dyDescent="0.25">
      <c r="A34" s="92"/>
      <c r="B34" s="92" t="s">
        <v>39</v>
      </c>
      <c r="C34" s="160" t="s">
        <v>40</v>
      </c>
      <c r="D34" s="161"/>
      <c r="E34" s="161"/>
      <c r="F34" s="161"/>
      <c r="G34" s="161"/>
      <c r="H34" s="161"/>
      <c r="I34" s="93">
        <v>0</v>
      </c>
      <c r="J34" s="94">
        <f t="shared" si="0"/>
        <v>0</v>
      </c>
      <c r="K34" s="95">
        <v>0</v>
      </c>
      <c r="L34" s="19">
        <v>0</v>
      </c>
      <c r="M34" s="94">
        <v>0</v>
      </c>
      <c r="N34" s="94">
        <f t="shared" si="1"/>
        <v>0</v>
      </c>
      <c r="O34" s="19">
        <v>0</v>
      </c>
      <c r="P34" s="19">
        <f t="shared" si="2"/>
        <v>0</v>
      </c>
      <c r="Q34" s="19">
        <v>0</v>
      </c>
      <c r="R34" s="19">
        <f t="shared" si="3"/>
        <v>0</v>
      </c>
      <c r="S34" s="19">
        <v>0</v>
      </c>
      <c r="T34" s="19">
        <f t="shared" si="4"/>
        <v>0</v>
      </c>
      <c r="U34" s="1"/>
      <c r="V34" s="1"/>
      <c r="W34">
        <v>7.5345000000000004</v>
      </c>
    </row>
    <row r="35" spans="1:23" x14ac:dyDescent="0.25">
      <c r="A35" s="88"/>
      <c r="B35" s="88" t="s">
        <v>12</v>
      </c>
      <c r="C35" s="164" t="s">
        <v>13</v>
      </c>
      <c r="D35" s="165"/>
      <c r="E35" s="165"/>
      <c r="F35" s="165"/>
      <c r="G35" s="165"/>
      <c r="H35" s="165"/>
      <c r="I35" s="89">
        <v>1336651.3899999999</v>
      </c>
      <c r="J35" s="90">
        <f t="shared" ref="J35:J90" si="5">I35*W35</f>
        <v>10070999.897955</v>
      </c>
      <c r="K35" s="91">
        <v>0</v>
      </c>
      <c r="L35" s="91">
        <v>0</v>
      </c>
      <c r="M35" s="89">
        <v>1253034.3999999999</v>
      </c>
      <c r="N35" s="89">
        <f t="shared" si="1"/>
        <v>9440987.6867999993</v>
      </c>
      <c r="O35" s="91">
        <v>1336500</v>
      </c>
      <c r="P35" s="91">
        <f t="shared" si="2"/>
        <v>10069859.25</v>
      </c>
      <c r="Q35" s="91">
        <v>1336500</v>
      </c>
      <c r="R35" s="91">
        <f t="shared" si="3"/>
        <v>10069859.25</v>
      </c>
      <c r="S35" s="91">
        <v>1336500</v>
      </c>
      <c r="T35" s="91">
        <f t="shared" si="4"/>
        <v>10069859.25</v>
      </c>
      <c r="U35" s="1"/>
      <c r="V35" s="1"/>
      <c r="W35">
        <v>7.5345000000000004</v>
      </c>
    </row>
    <row r="36" spans="1:23" x14ac:dyDescent="0.25">
      <c r="A36" s="92"/>
      <c r="B36" s="92" t="s">
        <v>37</v>
      </c>
      <c r="C36" s="160" t="s">
        <v>38</v>
      </c>
      <c r="D36" s="161"/>
      <c r="E36" s="161"/>
      <c r="F36" s="161"/>
      <c r="G36" s="161"/>
      <c r="H36" s="161"/>
      <c r="I36" s="93">
        <v>1336651.3899999999</v>
      </c>
      <c r="J36" s="94">
        <f t="shared" si="5"/>
        <v>10070999.897955</v>
      </c>
      <c r="K36" s="95">
        <v>0</v>
      </c>
      <c r="L36" s="19">
        <v>0</v>
      </c>
      <c r="M36" s="94">
        <v>1253034.3999999999</v>
      </c>
      <c r="N36" s="94">
        <f t="shared" si="1"/>
        <v>9440987.6867999993</v>
      </c>
      <c r="O36" s="19">
        <v>1336500</v>
      </c>
      <c r="P36" s="19">
        <f t="shared" si="2"/>
        <v>10069859.25</v>
      </c>
      <c r="Q36" s="19">
        <v>1336500</v>
      </c>
      <c r="R36" s="19">
        <f t="shared" si="3"/>
        <v>10069859.25</v>
      </c>
      <c r="S36" s="19">
        <v>1336500</v>
      </c>
      <c r="T36" s="19">
        <f t="shared" si="4"/>
        <v>10069859.25</v>
      </c>
      <c r="U36" s="1"/>
      <c r="V36" s="1"/>
      <c r="W36">
        <v>7.5345000000000004</v>
      </c>
    </row>
    <row r="37" spans="1:23" x14ac:dyDescent="0.25">
      <c r="A37" s="92"/>
      <c r="B37" s="92" t="s">
        <v>39</v>
      </c>
      <c r="C37" s="160" t="s">
        <v>40</v>
      </c>
      <c r="D37" s="161"/>
      <c r="E37" s="161"/>
      <c r="F37" s="161"/>
      <c r="G37" s="161"/>
      <c r="H37" s="161"/>
      <c r="I37" s="93">
        <v>1320591.94</v>
      </c>
      <c r="J37" s="94">
        <f t="shared" si="5"/>
        <v>9949999.9719300009</v>
      </c>
      <c r="K37" s="95">
        <v>0</v>
      </c>
      <c r="L37" s="19">
        <v>0</v>
      </c>
      <c r="M37" s="94">
        <v>1247989.79</v>
      </c>
      <c r="N37" s="94">
        <f t="shared" si="1"/>
        <v>9402979.0727550015</v>
      </c>
      <c r="O37" s="19">
        <v>1320500</v>
      </c>
      <c r="P37" s="19">
        <f t="shared" si="2"/>
        <v>9949307.25</v>
      </c>
      <c r="Q37" s="19">
        <v>1320500</v>
      </c>
      <c r="R37" s="19">
        <f t="shared" si="3"/>
        <v>9949307.25</v>
      </c>
      <c r="S37" s="19">
        <v>1320500</v>
      </c>
      <c r="T37" s="19">
        <f t="shared" si="4"/>
        <v>9949307.25</v>
      </c>
      <c r="U37" s="1"/>
      <c r="V37" s="1"/>
      <c r="W37">
        <v>7.5345000000000004</v>
      </c>
    </row>
    <row r="38" spans="1:23" x14ac:dyDescent="0.25">
      <c r="A38" s="92"/>
      <c r="B38" s="92" t="s">
        <v>43</v>
      </c>
      <c r="C38" s="160" t="s">
        <v>44</v>
      </c>
      <c r="D38" s="161"/>
      <c r="E38" s="161"/>
      <c r="F38" s="161"/>
      <c r="G38" s="161"/>
      <c r="H38" s="161"/>
      <c r="I38" s="93">
        <v>8759.7000000000007</v>
      </c>
      <c r="J38" s="94">
        <f t="shared" si="5"/>
        <v>65999.959650000004</v>
      </c>
      <c r="K38" s="95">
        <v>0</v>
      </c>
      <c r="L38" s="19">
        <v>0</v>
      </c>
      <c r="M38" s="94">
        <v>5044.6099999999997</v>
      </c>
      <c r="N38" s="94">
        <f t="shared" si="1"/>
        <v>38008.614045000002</v>
      </c>
      <c r="O38" s="19">
        <v>8700</v>
      </c>
      <c r="P38" s="19">
        <f t="shared" si="2"/>
        <v>65550.150000000009</v>
      </c>
      <c r="Q38" s="19">
        <v>8700</v>
      </c>
      <c r="R38" s="19">
        <f t="shared" si="3"/>
        <v>65550.150000000009</v>
      </c>
      <c r="S38" s="19">
        <v>8700</v>
      </c>
      <c r="T38" s="19">
        <f t="shared" si="4"/>
        <v>65550.150000000009</v>
      </c>
      <c r="U38" s="1"/>
      <c r="V38" s="1"/>
      <c r="W38">
        <v>7.5345000000000004</v>
      </c>
    </row>
    <row r="39" spans="1:23" x14ac:dyDescent="0.25">
      <c r="A39" s="92"/>
      <c r="B39" s="92" t="s">
        <v>49</v>
      </c>
      <c r="C39" s="160" t="s">
        <v>50</v>
      </c>
      <c r="D39" s="161"/>
      <c r="E39" s="161"/>
      <c r="F39" s="161"/>
      <c r="G39" s="161"/>
      <c r="H39" s="161"/>
      <c r="I39" s="93">
        <v>7299.75</v>
      </c>
      <c r="J39" s="94">
        <f t="shared" si="5"/>
        <v>54999.966375000004</v>
      </c>
      <c r="K39" s="95">
        <v>0</v>
      </c>
      <c r="L39" s="19">
        <v>0</v>
      </c>
      <c r="M39" s="94">
        <v>0</v>
      </c>
      <c r="N39" s="94">
        <f t="shared" si="1"/>
        <v>0</v>
      </c>
      <c r="O39" s="19">
        <v>7300</v>
      </c>
      <c r="P39" s="19">
        <f t="shared" si="2"/>
        <v>55001.850000000006</v>
      </c>
      <c r="Q39" s="19">
        <v>7300</v>
      </c>
      <c r="R39" s="19">
        <f t="shared" si="3"/>
        <v>55001.850000000006</v>
      </c>
      <c r="S39" s="19">
        <v>7300</v>
      </c>
      <c r="T39" s="19">
        <f t="shared" si="4"/>
        <v>55001.850000000006</v>
      </c>
      <c r="U39" s="1"/>
      <c r="V39" s="1"/>
      <c r="W39">
        <v>7.5345000000000004</v>
      </c>
    </row>
    <row r="40" spans="1:23" x14ac:dyDescent="0.25">
      <c r="A40" s="88"/>
      <c r="B40" s="88" t="s">
        <v>14</v>
      </c>
      <c r="C40" s="164" t="s">
        <v>15</v>
      </c>
      <c r="D40" s="165"/>
      <c r="E40" s="165"/>
      <c r="F40" s="165"/>
      <c r="G40" s="165"/>
      <c r="H40" s="165"/>
      <c r="I40" s="89">
        <v>0</v>
      </c>
      <c r="J40" s="90">
        <f t="shared" si="5"/>
        <v>0</v>
      </c>
      <c r="K40" s="91">
        <v>0</v>
      </c>
      <c r="L40" s="91">
        <v>0</v>
      </c>
      <c r="M40" s="89">
        <v>13354.06</v>
      </c>
      <c r="N40" s="89">
        <f t="shared" si="1"/>
        <v>100616.16507</v>
      </c>
      <c r="O40" s="91">
        <v>0</v>
      </c>
      <c r="P40" s="91">
        <f t="shared" si="2"/>
        <v>0</v>
      </c>
      <c r="Q40" s="91">
        <v>0</v>
      </c>
      <c r="R40" s="91">
        <f t="shared" si="3"/>
        <v>0</v>
      </c>
      <c r="S40" s="91">
        <v>0</v>
      </c>
      <c r="T40" s="91">
        <f t="shared" si="4"/>
        <v>0</v>
      </c>
      <c r="U40" s="1"/>
      <c r="V40" s="1"/>
      <c r="W40">
        <v>7.5345000000000004</v>
      </c>
    </row>
    <row r="41" spans="1:23" x14ac:dyDescent="0.25">
      <c r="A41" s="92"/>
      <c r="B41" s="92" t="s">
        <v>37</v>
      </c>
      <c r="C41" s="160" t="s">
        <v>38</v>
      </c>
      <c r="D41" s="161"/>
      <c r="E41" s="161"/>
      <c r="F41" s="161"/>
      <c r="G41" s="161"/>
      <c r="H41" s="161"/>
      <c r="I41" s="93">
        <v>0</v>
      </c>
      <c r="J41" s="94">
        <f t="shared" si="5"/>
        <v>0</v>
      </c>
      <c r="K41" s="95">
        <v>0</v>
      </c>
      <c r="L41" s="19">
        <v>0</v>
      </c>
      <c r="M41" s="94">
        <v>13354.06</v>
      </c>
      <c r="N41" s="94">
        <f t="shared" si="1"/>
        <v>100616.16507</v>
      </c>
      <c r="O41" s="19">
        <v>0</v>
      </c>
      <c r="P41" s="19">
        <f t="shared" si="2"/>
        <v>0</v>
      </c>
      <c r="Q41" s="19">
        <v>0</v>
      </c>
      <c r="R41" s="19">
        <f t="shared" si="3"/>
        <v>0</v>
      </c>
      <c r="S41" s="19">
        <v>0</v>
      </c>
      <c r="T41" s="19">
        <f t="shared" si="4"/>
        <v>0</v>
      </c>
      <c r="U41" s="1"/>
      <c r="V41" s="1"/>
      <c r="W41">
        <v>7.5345000000000004</v>
      </c>
    </row>
    <row r="42" spans="1:23" x14ac:dyDescent="0.25">
      <c r="A42" s="92"/>
      <c r="B42" s="92" t="s">
        <v>39</v>
      </c>
      <c r="C42" s="160" t="s">
        <v>40</v>
      </c>
      <c r="D42" s="161"/>
      <c r="E42" s="161"/>
      <c r="F42" s="161"/>
      <c r="G42" s="161"/>
      <c r="H42" s="161"/>
      <c r="I42" s="93">
        <v>0</v>
      </c>
      <c r="J42" s="94">
        <f t="shared" si="5"/>
        <v>0</v>
      </c>
      <c r="K42" s="95">
        <v>0</v>
      </c>
      <c r="L42" s="19">
        <v>0</v>
      </c>
      <c r="M42" s="94">
        <v>12953.42</v>
      </c>
      <c r="N42" s="94">
        <f t="shared" si="1"/>
        <v>97597.542990000002</v>
      </c>
      <c r="O42" s="19">
        <v>0</v>
      </c>
      <c r="P42" s="19">
        <f t="shared" si="2"/>
        <v>0</v>
      </c>
      <c r="Q42" s="19">
        <v>0</v>
      </c>
      <c r="R42" s="19">
        <f t="shared" si="3"/>
        <v>0</v>
      </c>
      <c r="S42" s="19">
        <v>0</v>
      </c>
      <c r="T42" s="19">
        <f t="shared" si="4"/>
        <v>0</v>
      </c>
      <c r="U42" s="1"/>
      <c r="V42" s="1"/>
      <c r="W42">
        <v>7.5345000000000004</v>
      </c>
    </row>
    <row r="43" spans="1:23" x14ac:dyDescent="0.25">
      <c r="A43" s="92"/>
      <c r="B43" s="92" t="s">
        <v>43</v>
      </c>
      <c r="C43" s="160" t="s">
        <v>44</v>
      </c>
      <c r="D43" s="161"/>
      <c r="E43" s="161"/>
      <c r="F43" s="161"/>
      <c r="G43" s="161"/>
      <c r="H43" s="161"/>
      <c r="I43" s="93">
        <v>0</v>
      </c>
      <c r="J43" s="94">
        <f t="shared" si="5"/>
        <v>0</v>
      </c>
      <c r="K43" s="95">
        <v>0</v>
      </c>
      <c r="L43" s="19">
        <v>0</v>
      </c>
      <c r="M43" s="94">
        <v>400.64</v>
      </c>
      <c r="N43" s="94">
        <f t="shared" si="1"/>
        <v>3018.6220800000001</v>
      </c>
      <c r="O43" s="19">
        <v>0</v>
      </c>
      <c r="P43" s="19">
        <f t="shared" si="2"/>
        <v>0</v>
      </c>
      <c r="Q43" s="19">
        <v>0</v>
      </c>
      <c r="R43" s="19">
        <f t="shared" si="3"/>
        <v>0</v>
      </c>
      <c r="S43" s="19">
        <v>0</v>
      </c>
      <c r="T43" s="19">
        <f t="shared" si="4"/>
        <v>0</v>
      </c>
      <c r="U43" s="1"/>
      <c r="V43" s="1"/>
      <c r="W43">
        <v>7.5345000000000004</v>
      </c>
    </row>
    <row r="44" spans="1:23" x14ac:dyDescent="0.25">
      <c r="A44" s="88"/>
      <c r="B44" s="88" t="s">
        <v>26</v>
      </c>
      <c r="C44" s="164" t="s">
        <v>27</v>
      </c>
      <c r="D44" s="165"/>
      <c r="E44" s="165"/>
      <c r="F44" s="165"/>
      <c r="G44" s="165"/>
      <c r="H44" s="165"/>
      <c r="I44" s="89">
        <v>1327.23</v>
      </c>
      <c r="J44" s="90">
        <f t="shared" si="5"/>
        <v>10000.014435000001</v>
      </c>
      <c r="K44" s="91">
        <v>0</v>
      </c>
      <c r="L44" s="91">
        <v>0</v>
      </c>
      <c r="M44" s="89">
        <v>0</v>
      </c>
      <c r="N44" s="89">
        <f t="shared" si="1"/>
        <v>0</v>
      </c>
      <c r="O44" s="91">
        <v>1000</v>
      </c>
      <c r="P44" s="91">
        <f t="shared" si="2"/>
        <v>7534.5</v>
      </c>
      <c r="Q44" s="91">
        <v>1000</v>
      </c>
      <c r="R44" s="91">
        <f t="shared" si="3"/>
        <v>7534.5</v>
      </c>
      <c r="S44" s="91">
        <v>1000</v>
      </c>
      <c r="T44" s="91">
        <f t="shared" si="4"/>
        <v>7534.5</v>
      </c>
      <c r="U44" s="1"/>
      <c r="V44" s="1"/>
      <c r="W44">
        <v>7.5345000000000004</v>
      </c>
    </row>
    <row r="45" spans="1:23" x14ac:dyDescent="0.25">
      <c r="A45" s="92"/>
      <c r="B45" s="92" t="s">
        <v>37</v>
      </c>
      <c r="C45" s="160" t="s">
        <v>38</v>
      </c>
      <c r="D45" s="161"/>
      <c r="E45" s="161"/>
      <c r="F45" s="161"/>
      <c r="G45" s="161"/>
      <c r="H45" s="161"/>
      <c r="I45" s="93">
        <v>1327.23</v>
      </c>
      <c r="J45" s="94">
        <f t="shared" si="5"/>
        <v>10000.014435000001</v>
      </c>
      <c r="K45" s="95">
        <v>0</v>
      </c>
      <c r="L45" s="19">
        <v>0</v>
      </c>
      <c r="M45" s="94">
        <v>0</v>
      </c>
      <c r="N45" s="94">
        <f t="shared" si="1"/>
        <v>0</v>
      </c>
      <c r="O45" s="19">
        <v>1000</v>
      </c>
      <c r="P45" s="19">
        <f t="shared" si="2"/>
        <v>7534.5</v>
      </c>
      <c r="Q45" s="19">
        <v>1000</v>
      </c>
      <c r="R45" s="19">
        <f t="shared" si="3"/>
        <v>7534.5</v>
      </c>
      <c r="S45" s="19">
        <v>1000</v>
      </c>
      <c r="T45" s="19">
        <f t="shared" si="4"/>
        <v>7534.5</v>
      </c>
      <c r="U45" s="1"/>
      <c r="V45" s="1"/>
      <c r="W45">
        <v>7.5345000000000004</v>
      </c>
    </row>
    <row r="46" spans="1:23" x14ac:dyDescent="0.25">
      <c r="A46" s="92"/>
      <c r="B46" s="92" t="s">
        <v>43</v>
      </c>
      <c r="C46" s="160" t="s">
        <v>44</v>
      </c>
      <c r="D46" s="161"/>
      <c r="E46" s="161"/>
      <c r="F46" s="161"/>
      <c r="G46" s="161"/>
      <c r="H46" s="161"/>
      <c r="I46" s="93">
        <v>1327.23</v>
      </c>
      <c r="J46" s="94">
        <f t="shared" si="5"/>
        <v>10000.014435000001</v>
      </c>
      <c r="K46" s="95">
        <v>0</v>
      </c>
      <c r="L46" s="19">
        <v>0</v>
      </c>
      <c r="M46" s="94">
        <v>0</v>
      </c>
      <c r="N46" s="94">
        <f t="shared" si="1"/>
        <v>0</v>
      </c>
      <c r="O46" s="19">
        <v>1000</v>
      </c>
      <c r="P46" s="19">
        <f t="shared" si="2"/>
        <v>7534.5</v>
      </c>
      <c r="Q46" s="19">
        <v>1000</v>
      </c>
      <c r="R46" s="19">
        <f t="shared" si="3"/>
        <v>7534.5</v>
      </c>
      <c r="S46" s="19">
        <v>1000</v>
      </c>
      <c r="T46" s="19">
        <f t="shared" si="4"/>
        <v>7534.5</v>
      </c>
      <c r="U46" s="1"/>
      <c r="V46" s="1"/>
      <c r="W46">
        <v>7.5345000000000004</v>
      </c>
    </row>
    <row r="47" spans="1:23" ht="33.75" x14ac:dyDescent="0.25">
      <c r="A47" s="84"/>
      <c r="B47" s="84" t="s">
        <v>82</v>
      </c>
      <c r="C47" s="162" t="s">
        <v>83</v>
      </c>
      <c r="D47" s="163"/>
      <c r="E47" s="163"/>
      <c r="F47" s="163"/>
      <c r="G47" s="163"/>
      <c r="H47" s="163"/>
      <c r="I47" s="85">
        <v>1592.68</v>
      </c>
      <c r="J47" s="86">
        <f t="shared" si="5"/>
        <v>12000.047460000002</v>
      </c>
      <c r="K47" s="87">
        <v>0</v>
      </c>
      <c r="L47" s="87">
        <v>0</v>
      </c>
      <c r="M47" s="85">
        <v>0</v>
      </c>
      <c r="N47" s="85">
        <f t="shared" si="1"/>
        <v>0</v>
      </c>
      <c r="O47" s="87">
        <v>6830</v>
      </c>
      <c r="P47" s="87">
        <f t="shared" si="2"/>
        <v>51460.635000000002</v>
      </c>
      <c r="Q47" s="87">
        <v>6060</v>
      </c>
      <c r="R47" s="87">
        <f t="shared" si="3"/>
        <v>45659.07</v>
      </c>
      <c r="S47" s="87">
        <v>6230</v>
      </c>
      <c r="T47" s="87">
        <f t="shared" si="4"/>
        <v>46939.935000000005</v>
      </c>
      <c r="U47" s="1"/>
      <c r="V47" s="1"/>
      <c r="W47">
        <v>7.5345000000000004</v>
      </c>
    </row>
    <row r="48" spans="1:23" x14ac:dyDescent="0.25">
      <c r="A48" s="88"/>
      <c r="B48" s="88" t="s">
        <v>45</v>
      </c>
      <c r="C48" s="164" t="s">
        <v>46</v>
      </c>
      <c r="D48" s="165"/>
      <c r="E48" s="165"/>
      <c r="F48" s="165"/>
      <c r="G48" s="165"/>
      <c r="H48" s="165"/>
      <c r="I48" s="89">
        <v>1592.68</v>
      </c>
      <c r="J48" s="90">
        <f t="shared" si="5"/>
        <v>12000.047460000002</v>
      </c>
      <c r="K48" s="91">
        <v>0</v>
      </c>
      <c r="L48" s="91">
        <v>0</v>
      </c>
      <c r="M48" s="89">
        <v>0</v>
      </c>
      <c r="N48" s="89">
        <f t="shared" si="1"/>
        <v>0</v>
      </c>
      <c r="O48" s="91">
        <v>6830</v>
      </c>
      <c r="P48" s="91">
        <f t="shared" si="2"/>
        <v>51460.635000000002</v>
      </c>
      <c r="Q48" s="91">
        <v>6060</v>
      </c>
      <c r="R48" s="91">
        <f t="shared" si="3"/>
        <v>45659.07</v>
      </c>
      <c r="S48" s="91">
        <v>6230</v>
      </c>
      <c r="T48" s="91">
        <f t="shared" si="4"/>
        <v>46939.935000000005</v>
      </c>
      <c r="U48" s="1"/>
      <c r="V48" s="1"/>
      <c r="W48">
        <v>7.5345000000000004</v>
      </c>
    </row>
    <row r="49" spans="1:23" x14ac:dyDescent="0.25">
      <c r="A49" s="92"/>
      <c r="B49" s="92" t="s">
        <v>37</v>
      </c>
      <c r="C49" s="160" t="s">
        <v>38</v>
      </c>
      <c r="D49" s="161"/>
      <c r="E49" s="161"/>
      <c r="F49" s="161"/>
      <c r="G49" s="161"/>
      <c r="H49" s="161"/>
      <c r="I49" s="93">
        <v>1592.68</v>
      </c>
      <c r="J49" s="94">
        <f t="shared" si="5"/>
        <v>12000.047460000002</v>
      </c>
      <c r="K49" s="95">
        <v>0</v>
      </c>
      <c r="L49" s="19">
        <v>0</v>
      </c>
      <c r="M49" s="94">
        <v>0</v>
      </c>
      <c r="N49" s="94">
        <f t="shared" si="1"/>
        <v>0</v>
      </c>
      <c r="O49" s="19">
        <v>6830</v>
      </c>
      <c r="P49" s="19">
        <f t="shared" si="2"/>
        <v>51460.635000000002</v>
      </c>
      <c r="Q49" s="19">
        <v>6060</v>
      </c>
      <c r="R49" s="19">
        <f t="shared" si="3"/>
        <v>45659.07</v>
      </c>
      <c r="S49" s="19">
        <v>6230</v>
      </c>
      <c r="T49" s="19">
        <f t="shared" si="4"/>
        <v>46939.935000000005</v>
      </c>
      <c r="U49" s="1"/>
      <c r="V49" s="1"/>
      <c r="W49">
        <v>7.5345000000000004</v>
      </c>
    </row>
    <row r="50" spans="1:23" x14ac:dyDescent="0.25">
      <c r="A50" s="92"/>
      <c r="B50" s="92" t="s">
        <v>43</v>
      </c>
      <c r="C50" s="160" t="s">
        <v>44</v>
      </c>
      <c r="D50" s="161"/>
      <c r="E50" s="161"/>
      <c r="F50" s="161"/>
      <c r="G50" s="161"/>
      <c r="H50" s="161"/>
      <c r="I50" s="93">
        <v>1194.51</v>
      </c>
      <c r="J50" s="94">
        <f t="shared" si="5"/>
        <v>9000.0355950000012</v>
      </c>
      <c r="K50" s="95">
        <v>0</v>
      </c>
      <c r="L50" s="19">
        <v>0</v>
      </c>
      <c r="M50" s="94">
        <v>0</v>
      </c>
      <c r="N50" s="94">
        <f t="shared" si="1"/>
        <v>0</v>
      </c>
      <c r="O50" s="19">
        <v>5040</v>
      </c>
      <c r="P50" s="19">
        <f t="shared" si="2"/>
        <v>37973.880000000005</v>
      </c>
      <c r="Q50" s="19">
        <v>4470</v>
      </c>
      <c r="R50" s="19">
        <f t="shared" si="3"/>
        <v>33679.215000000004</v>
      </c>
      <c r="S50" s="19">
        <v>4600</v>
      </c>
      <c r="T50" s="19">
        <f t="shared" si="4"/>
        <v>34658.700000000004</v>
      </c>
      <c r="U50" s="1"/>
      <c r="V50" s="1"/>
      <c r="W50">
        <v>7.5345000000000004</v>
      </c>
    </row>
    <row r="51" spans="1:23" x14ac:dyDescent="0.25">
      <c r="A51" s="92"/>
      <c r="B51" s="92" t="s">
        <v>51</v>
      </c>
      <c r="C51" s="160" t="s">
        <v>52</v>
      </c>
      <c r="D51" s="161"/>
      <c r="E51" s="161"/>
      <c r="F51" s="161"/>
      <c r="G51" s="161"/>
      <c r="H51" s="161"/>
      <c r="I51" s="93">
        <v>398.17</v>
      </c>
      <c r="J51" s="94">
        <f t="shared" si="5"/>
        <v>3000.0118650000004</v>
      </c>
      <c r="K51" s="95">
        <v>0</v>
      </c>
      <c r="L51" s="19">
        <v>0</v>
      </c>
      <c r="M51" s="94">
        <v>0</v>
      </c>
      <c r="N51" s="94">
        <f t="shared" si="1"/>
        <v>0</v>
      </c>
      <c r="O51" s="19">
        <v>1790</v>
      </c>
      <c r="P51" s="19">
        <f t="shared" si="2"/>
        <v>13486.755000000001</v>
      </c>
      <c r="Q51" s="19">
        <v>1590</v>
      </c>
      <c r="R51" s="19">
        <f t="shared" si="3"/>
        <v>11979.855000000001</v>
      </c>
      <c r="S51" s="19">
        <v>1630</v>
      </c>
      <c r="T51" s="19">
        <f t="shared" si="4"/>
        <v>12281.235000000001</v>
      </c>
      <c r="U51" s="1"/>
      <c r="V51" s="1"/>
      <c r="W51">
        <v>7.5345000000000004</v>
      </c>
    </row>
    <row r="52" spans="1:23" ht="33.75" x14ac:dyDescent="0.25">
      <c r="A52" s="84"/>
      <c r="B52" s="84" t="s">
        <v>84</v>
      </c>
      <c r="C52" s="162" t="s">
        <v>85</v>
      </c>
      <c r="D52" s="163"/>
      <c r="E52" s="163"/>
      <c r="F52" s="163"/>
      <c r="G52" s="163"/>
      <c r="H52" s="163"/>
      <c r="I52" s="85">
        <v>8759.7099999999991</v>
      </c>
      <c r="J52" s="86">
        <f t="shared" si="5"/>
        <v>66000.034994999995</v>
      </c>
      <c r="K52" s="87">
        <v>0</v>
      </c>
      <c r="L52" s="87">
        <v>0</v>
      </c>
      <c r="M52" s="85">
        <v>938.94</v>
      </c>
      <c r="N52" s="85">
        <f t="shared" si="1"/>
        <v>7074.4434300000012</v>
      </c>
      <c r="O52" s="87">
        <v>8100</v>
      </c>
      <c r="P52" s="87">
        <f t="shared" si="2"/>
        <v>61029.450000000004</v>
      </c>
      <c r="Q52" s="87">
        <v>6120</v>
      </c>
      <c r="R52" s="87">
        <f t="shared" si="3"/>
        <v>46111.14</v>
      </c>
      <c r="S52" s="87">
        <v>6290</v>
      </c>
      <c r="T52" s="87">
        <f t="shared" si="4"/>
        <v>47392.005000000005</v>
      </c>
      <c r="U52" s="1"/>
      <c r="V52" s="1"/>
      <c r="W52">
        <v>7.5345000000000004</v>
      </c>
    </row>
    <row r="53" spans="1:23" x14ac:dyDescent="0.25">
      <c r="A53" s="88"/>
      <c r="B53" s="88" t="s">
        <v>45</v>
      </c>
      <c r="C53" s="164" t="s">
        <v>46</v>
      </c>
      <c r="D53" s="165"/>
      <c r="E53" s="165"/>
      <c r="F53" s="165"/>
      <c r="G53" s="165"/>
      <c r="H53" s="165"/>
      <c r="I53" s="89">
        <v>8759.7099999999991</v>
      </c>
      <c r="J53" s="90">
        <f t="shared" si="5"/>
        <v>66000.034994999995</v>
      </c>
      <c r="K53" s="91">
        <v>0</v>
      </c>
      <c r="L53" s="91">
        <v>0</v>
      </c>
      <c r="M53" s="89">
        <v>938.94</v>
      </c>
      <c r="N53" s="89">
        <f t="shared" si="1"/>
        <v>7074.4434300000012</v>
      </c>
      <c r="O53" s="91">
        <v>8100</v>
      </c>
      <c r="P53" s="91">
        <f t="shared" si="2"/>
        <v>61029.450000000004</v>
      </c>
      <c r="Q53" s="91">
        <v>6120</v>
      </c>
      <c r="R53" s="91">
        <f t="shared" si="3"/>
        <v>46111.14</v>
      </c>
      <c r="S53" s="91">
        <v>6290</v>
      </c>
      <c r="T53" s="91">
        <f t="shared" si="4"/>
        <v>47392.005000000005</v>
      </c>
      <c r="U53" s="1"/>
      <c r="V53" s="1"/>
      <c r="W53">
        <v>7.5345000000000004</v>
      </c>
    </row>
    <row r="54" spans="1:23" x14ac:dyDescent="0.25">
      <c r="A54" s="92"/>
      <c r="B54" s="92" t="s">
        <v>37</v>
      </c>
      <c r="C54" s="160" t="s">
        <v>38</v>
      </c>
      <c r="D54" s="161"/>
      <c r="E54" s="161"/>
      <c r="F54" s="161"/>
      <c r="G54" s="161"/>
      <c r="H54" s="161"/>
      <c r="I54" s="93">
        <v>8759.7099999999991</v>
      </c>
      <c r="J54" s="94">
        <f t="shared" si="5"/>
        <v>66000.034994999995</v>
      </c>
      <c r="K54" s="95">
        <v>0</v>
      </c>
      <c r="L54" s="19">
        <v>0</v>
      </c>
      <c r="M54" s="94">
        <v>938.94</v>
      </c>
      <c r="N54" s="94">
        <f t="shared" si="1"/>
        <v>7074.4434300000012</v>
      </c>
      <c r="O54" s="19">
        <v>8100</v>
      </c>
      <c r="P54" s="19">
        <f t="shared" si="2"/>
        <v>61029.450000000004</v>
      </c>
      <c r="Q54" s="19">
        <v>6120</v>
      </c>
      <c r="R54" s="19">
        <f t="shared" si="3"/>
        <v>46111.14</v>
      </c>
      <c r="S54" s="19">
        <v>6290</v>
      </c>
      <c r="T54" s="19">
        <f t="shared" si="4"/>
        <v>47392.005000000005</v>
      </c>
      <c r="U54" s="1"/>
      <c r="V54" s="1"/>
      <c r="W54">
        <v>7.5345000000000004</v>
      </c>
    </row>
    <row r="55" spans="1:23" x14ac:dyDescent="0.25">
      <c r="A55" s="92"/>
      <c r="B55" s="92" t="s">
        <v>43</v>
      </c>
      <c r="C55" s="160" t="s">
        <v>44</v>
      </c>
      <c r="D55" s="161"/>
      <c r="E55" s="161"/>
      <c r="F55" s="161"/>
      <c r="G55" s="161"/>
      <c r="H55" s="161"/>
      <c r="I55" s="93">
        <v>8759.7099999999991</v>
      </c>
      <c r="J55" s="94">
        <f t="shared" si="5"/>
        <v>66000.034994999995</v>
      </c>
      <c r="K55" s="95">
        <v>0</v>
      </c>
      <c r="L55" s="19">
        <v>0</v>
      </c>
      <c r="M55" s="94">
        <v>938.94</v>
      </c>
      <c r="N55" s="94">
        <f t="shared" si="1"/>
        <v>7074.4434300000012</v>
      </c>
      <c r="O55" s="19">
        <v>8100</v>
      </c>
      <c r="P55" s="19">
        <f t="shared" si="2"/>
        <v>61029.450000000004</v>
      </c>
      <c r="Q55" s="19">
        <v>6120</v>
      </c>
      <c r="R55" s="19">
        <f t="shared" si="3"/>
        <v>46111.14</v>
      </c>
      <c r="S55" s="19">
        <v>6290</v>
      </c>
      <c r="T55" s="19">
        <f t="shared" si="4"/>
        <v>47392.005000000005</v>
      </c>
      <c r="U55" s="1"/>
      <c r="V55" s="1"/>
      <c r="W55">
        <v>7.5345000000000004</v>
      </c>
    </row>
    <row r="56" spans="1:23" ht="33.75" x14ac:dyDescent="0.25">
      <c r="A56" s="84"/>
      <c r="B56" s="84" t="s">
        <v>86</v>
      </c>
      <c r="C56" s="162" t="s">
        <v>87</v>
      </c>
      <c r="D56" s="163"/>
      <c r="E56" s="163"/>
      <c r="F56" s="163"/>
      <c r="G56" s="163"/>
      <c r="H56" s="163"/>
      <c r="I56" s="85">
        <v>0</v>
      </c>
      <c r="J56" s="86">
        <f t="shared" si="5"/>
        <v>0</v>
      </c>
      <c r="K56" s="87">
        <v>0</v>
      </c>
      <c r="L56" s="87">
        <v>0</v>
      </c>
      <c r="M56" s="85">
        <v>0</v>
      </c>
      <c r="N56" s="85">
        <f t="shared" si="1"/>
        <v>0</v>
      </c>
      <c r="O56" s="87">
        <v>57930</v>
      </c>
      <c r="P56" s="87">
        <f t="shared" si="2"/>
        <v>436473.58500000002</v>
      </c>
      <c r="Q56" s="87">
        <v>51410</v>
      </c>
      <c r="R56" s="87">
        <f t="shared" si="3"/>
        <v>387348.64500000002</v>
      </c>
      <c r="S56" s="87">
        <v>52850</v>
      </c>
      <c r="T56" s="87">
        <f t="shared" si="4"/>
        <v>398198.32500000001</v>
      </c>
      <c r="U56" s="1"/>
      <c r="V56" s="1"/>
      <c r="W56">
        <v>7.5345000000000004</v>
      </c>
    </row>
    <row r="57" spans="1:23" x14ac:dyDescent="0.25">
      <c r="A57" s="88"/>
      <c r="B57" s="88" t="s">
        <v>45</v>
      </c>
      <c r="C57" s="164" t="s">
        <v>46</v>
      </c>
      <c r="D57" s="165"/>
      <c r="E57" s="165"/>
      <c r="F57" s="165"/>
      <c r="G57" s="165"/>
      <c r="H57" s="165"/>
      <c r="I57" s="89">
        <v>0</v>
      </c>
      <c r="J57" s="90">
        <f t="shared" si="5"/>
        <v>0</v>
      </c>
      <c r="K57" s="91">
        <v>0</v>
      </c>
      <c r="L57" s="91">
        <v>0</v>
      </c>
      <c r="M57" s="89">
        <v>0</v>
      </c>
      <c r="N57" s="89">
        <f t="shared" si="1"/>
        <v>0</v>
      </c>
      <c r="O57" s="91">
        <v>57930</v>
      </c>
      <c r="P57" s="91">
        <f t="shared" si="2"/>
        <v>436473.58500000002</v>
      </c>
      <c r="Q57" s="91">
        <v>51410</v>
      </c>
      <c r="R57" s="91">
        <f t="shared" si="3"/>
        <v>387348.64500000002</v>
      </c>
      <c r="S57" s="91">
        <v>52850</v>
      </c>
      <c r="T57" s="91">
        <f t="shared" si="4"/>
        <v>398198.32500000001</v>
      </c>
      <c r="U57" s="1"/>
      <c r="V57" s="1"/>
      <c r="W57">
        <v>7.5345000000000004</v>
      </c>
    </row>
    <row r="58" spans="1:23" x14ac:dyDescent="0.25">
      <c r="A58" s="92"/>
      <c r="B58" s="92" t="s">
        <v>37</v>
      </c>
      <c r="C58" s="160" t="s">
        <v>38</v>
      </c>
      <c r="D58" s="161"/>
      <c r="E58" s="161"/>
      <c r="F58" s="161"/>
      <c r="G58" s="161"/>
      <c r="H58" s="161"/>
      <c r="I58" s="93">
        <v>0</v>
      </c>
      <c r="J58" s="94">
        <f t="shared" si="5"/>
        <v>0</v>
      </c>
      <c r="K58" s="95">
        <v>0</v>
      </c>
      <c r="L58" s="19">
        <v>0</v>
      </c>
      <c r="M58" s="94">
        <v>0</v>
      </c>
      <c r="N58" s="94">
        <f t="shared" si="1"/>
        <v>0</v>
      </c>
      <c r="O58" s="19">
        <v>0</v>
      </c>
      <c r="P58" s="19">
        <f t="shared" si="2"/>
        <v>0</v>
      </c>
      <c r="Q58" s="19">
        <v>0</v>
      </c>
      <c r="R58" s="19">
        <f t="shared" si="3"/>
        <v>0</v>
      </c>
      <c r="S58" s="19">
        <v>0</v>
      </c>
      <c r="T58" s="19">
        <f t="shared" si="4"/>
        <v>0</v>
      </c>
      <c r="U58" s="1"/>
      <c r="V58" s="1"/>
      <c r="W58">
        <v>7.5345000000000004</v>
      </c>
    </row>
    <row r="59" spans="1:23" x14ac:dyDescent="0.25">
      <c r="A59" s="92"/>
      <c r="B59" s="92" t="s">
        <v>51</v>
      </c>
      <c r="C59" s="160" t="s">
        <v>52</v>
      </c>
      <c r="D59" s="161"/>
      <c r="E59" s="161"/>
      <c r="F59" s="161"/>
      <c r="G59" s="161"/>
      <c r="H59" s="161"/>
      <c r="I59" s="93">
        <v>0</v>
      </c>
      <c r="J59" s="94">
        <f t="shared" si="5"/>
        <v>0</v>
      </c>
      <c r="K59" s="95">
        <v>0</v>
      </c>
      <c r="L59" s="19">
        <v>0</v>
      </c>
      <c r="M59" s="94">
        <v>0</v>
      </c>
      <c r="N59" s="94">
        <f t="shared" si="1"/>
        <v>0</v>
      </c>
      <c r="O59" s="19">
        <v>0</v>
      </c>
      <c r="P59" s="19">
        <f t="shared" si="2"/>
        <v>0</v>
      </c>
      <c r="Q59" s="19">
        <v>0</v>
      </c>
      <c r="R59" s="19">
        <f t="shared" si="3"/>
        <v>0</v>
      </c>
      <c r="S59" s="19">
        <v>0</v>
      </c>
      <c r="T59" s="19">
        <f t="shared" si="4"/>
        <v>0</v>
      </c>
      <c r="U59" s="1"/>
      <c r="V59" s="1"/>
      <c r="W59">
        <v>7.5345000000000004</v>
      </c>
    </row>
    <row r="60" spans="1:23" x14ac:dyDescent="0.25">
      <c r="A60" s="92"/>
      <c r="B60" s="92" t="s">
        <v>55</v>
      </c>
      <c r="C60" s="160" t="s">
        <v>56</v>
      </c>
      <c r="D60" s="161"/>
      <c r="E60" s="161"/>
      <c r="F60" s="161"/>
      <c r="G60" s="161"/>
      <c r="H60" s="161"/>
      <c r="I60" s="93">
        <v>0</v>
      </c>
      <c r="J60" s="94">
        <f t="shared" si="5"/>
        <v>0</v>
      </c>
      <c r="K60" s="95">
        <v>0</v>
      </c>
      <c r="L60" s="19">
        <v>0</v>
      </c>
      <c r="M60" s="94">
        <v>0</v>
      </c>
      <c r="N60" s="94">
        <f t="shared" si="1"/>
        <v>0</v>
      </c>
      <c r="O60" s="19">
        <v>57930</v>
      </c>
      <c r="P60" s="19">
        <f t="shared" si="2"/>
        <v>436473.58500000002</v>
      </c>
      <c r="Q60" s="19">
        <v>51410</v>
      </c>
      <c r="R60" s="19">
        <f t="shared" si="3"/>
        <v>387348.64500000002</v>
      </c>
      <c r="S60" s="19">
        <v>52850</v>
      </c>
      <c r="T60" s="19">
        <f t="shared" si="4"/>
        <v>398198.32500000001</v>
      </c>
      <c r="U60" s="1"/>
      <c r="V60" s="1"/>
      <c r="W60">
        <v>7.5345000000000004</v>
      </c>
    </row>
    <row r="61" spans="1:23" x14ac:dyDescent="0.25">
      <c r="A61" s="92"/>
      <c r="B61" s="92" t="s">
        <v>57</v>
      </c>
      <c r="C61" s="160" t="s">
        <v>58</v>
      </c>
      <c r="D61" s="161"/>
      <c r="E61" s="161"/>
      <c r="F61" s="161"/>
      <c r="G61" s="161"/>
      <c r="H61" s="161"/>
      <c r="I61" s="93">
        <v>0</v>
      </c>
      <c r="J61" s="94">
        <f t="shared" si="5"/>
        <v>0</v>
      </c>
      <c r="K61" s="95">
        <v>0</v>
      </c>
      <c r="L61" s="19">
        <v>0</v>
      </c>
      <c r="M61" s="94">
        <v>0</v>
      </c>
      <c r="N61" s="94">
        <f t="shared" si="1"/>
        <v>0</v>
      </c>
      <c r="O61" s="19">
        <v>57930</v>
      </c>
      <c r="P61" s="19">
        <f t="shared" si="2"/>
        <v>436473.58500000002</v>
      </c>
      <c r="Q61" s="19">
        <v>51410</v>
      </c>
      <c r="R61" s="19">
        <f t="shared" si="3"/>
        <v>387348.64500000002</v>
      </c>
      <c r="S61" s="19">
        <v>52850</v>
      </c>
      <c r="T61" s="19">
        <f t="shared" si="4"/>
        <v>398198.32500000001</v>
      </c>
      <c r="U61" s="1"/>
      <c r="V61" s="1"/>
      <c r="W61">
        <v>7.5345000000000004</v>
      </c>
    </row>
    <row r="62" spans="1:23" x14ac:dyDescent="0.25">
      <c r="A62" s="88"/>
      <c r="B62" s="88" t="s">
        <v>12</v>
      </c>
      <c r="C62" s="164" t="s">
        <v>13</v>
      </c>
      <c r="D62" s="165"/>
      <c r="E62" s="165"/>
      <c r="F62" s="165"/>
      <c r="G62" s="165"/>
      <c r="H62" s="165"/>
      <c r="I62" s="89">
        <v>0</v>
      </c>
      <c r="J62" s="90">
        <f t="shared" si="5"/>
        <v>0</v>
      </c>
      <c r="K62" s="91">
        <v>0</v>
      </c>
      <c r="L62" s="91">
        <v>0</v>
      </c>
      <c r="M62" s="89">
        <v>0</v>
      </c>
      <c r="N62" s="89">
        <f t="shared" si="1"/>
        <v>0</v>
      </c>
      <c r="O62" s="91">
        <v>0</v>
      </c>
      <c r="P62" s="91">
        <f t="shared" si="2"/>
        <v>0</v>
      </c>
      <c r="Q62" s="91">
        <v>0</v>
      </c>
      <c r="R62" s="91">
        <f t="shared" si="3"/>
        <v>0</v>
      </c>
      <c r="S62" s="91">
        <v>0</v>
      </c>
      <c r="T62" s="91">
        <f t="shared" si="4"/>
        <v>0</v>
      </c>
      <c r="U62" s="1"/>
      <c r="V62" s="1"/>
      <c r="W62">
        <v>7.5345000000000004</v>
      </c>
    </row>
    <row r="63" spans="1:23" x14ac:dyDescent="0.25">
      <c r="A63" s="92"/>
      <c r="B63" s="92" t="s">
        <v>55</v>
      </c>
      <c r="C63" s="160" t="s">
        <v>56</v>
      </c>
      <c r="D63" s="161"/>
      <c r="E63" s="161"/>
      <c r="F63" s="161"/>
      <c r="G63" s="161"/>
      <c r="H63" s="161"/>
      <c r="I63" s="93">
        <v>0</v>
      </c>
      <c r="J63" s="94">
        <f t="shared" si="5"/>
        <v>0</v>
      </c>
      <c r="K63" s="95">
        <v>0</v>
      </c>
      <c r="L63" s="19">
        <v>0</v>
      </c>
      <c r="M63" s="94">
        <v>0</v>
      </c>
      <c r="N63" s="94">
        <f t="shared" si="1"/>
        <v>0</v>
      </c>
      <c r="O63" s="19">
        <v>0</v>
      </c>
      <c r="P63" s="19">
        <f t="shared" si="2"/>
        <v>0</v>
      </c>
      <c r="Q63" s="19">
        <v>0</v>
      </c>
      <c r="R63" s="19">
        <f t="shared" si="3"/>
        <v>0</v>
      </c>
      <c r="S63" s="19">
        <v>0</v>
      </c>
      <c r="T63" s="19">
        <f t="shared" si="4"/>
        <v>0</v>
      </c>
      <c r="U63" s="1"/>
      <c r="V63" s="1"/>
      <c r="W63">
        <v>7.5345000000000004</v>
      </c>
    </row>
    <row r="64" spans="1:23" x14ac:dyDescent="0.25">
      <c r="A64" s="92"/>
      <c r="B64" s="92" t="s">
        <v>57</v>
      </c>
      <c r="C64" s="160" t="s">
        <v>58</v>
      </c>
      <c r="D64" s="161"/>
      <c r="E64" s="161"/>
      <c r="F64" s="161"/>
      <c r="G64" s="161"/>
      <c r="H64" s="161"/>
      <c r="I64" s="93">
        <v>0</v>
      </c>
      <c r="J64" s="94">
        <f t="shared" si="5"/>
        <v>0</v>
      </c>
      <c r="K64" s="95">
        <v>0</v>
      </c>
      <c r="L64" s="19">
        <v>0</v>
      </c>
      <c r="M64" s="94">
        <v>0</v>
      </c>
      <c r="N64" s="94">
        <f t="shared" si="1"/>
        <v>0</v>
      </c>
      <c r="O64" s="19">
        <v>0</v>
      </c>
      <c r="P64" s="19">
        <f t="shared" si="2"/>
        <v>0</v>
      </c>
      <c r="Q64" s="19">
        <v>0</v>
      </c>
      <c r="R64" s="19">
        <f t="shared" si="3"/>
        <v>0</v>
      </c>
      <c r="S64" s="19">
        <v>0</v>
      </c>
      <c r="T64" s="19">
        <f t="shared" si="4"/>
        <v>0</v>
      </c>
      <c r="U64" s="1"/>
      <c r="V64" s="1"/>
      <c r="W64">
        <v>7.5345000000000004</v>
      </c>
    </row>
    <row r="65" spans="1:23" ht="33.75" x14ac:dyDescent="0.25">
      <c r="A65" s="84"/>
      <c r="B65" s="84" t="s">
        <v>88</v>
      </c>
      <c r="C65" s="162" t="s">
        <v>89</v>
      </c>
      <c r="D65" s="163"/>
      <c r="E65" s="163"/>
      <c r="F65" s="163"/>
      <c r="G65" s="163"/>
      <c r="H65" s="163"/>
      <c r="I65" s="85">
        <v>5441.63</v>
      </c>
      <c r="J65" s="86">
        <f t="shared" si="5"/>
        <v>40999.961235000002</v>
      </c>
      <c r="K65" s="87">
        <v>0</v>
      </c>
      <c r="L65" s="87">
        <v>0</v>
      </c>
      <c r="M65" s="85">
        <v>11688.59</v>
      </c>
      <c r="N65" s="85">
        <f t="shared" si="1"/>
        <v>88067.681355000008</v>
      </c>
      <c r="O65" s="87">
        <v>32180</v>
      </c>
      <c r="P65" s="87">
        <f t="shared" si="2"/>
        <v>242460.21000000002</v>
      </c>
      <c r="Q65" s="87">
        <v>29780</v>
      </c>
      <c r="R65" s="87">
        <f t="shared" si="3"/>
        <v>224377.41</v>
      </c>
      <c r="S65" s="87">
        <v>30310</v>
      </c>
      <c r="T65" s="87">
        <f t="shared" si="4"/>
        <v>228370.69500000001</v>
      </c>
      <c r="U65" s="1"/>
      <c r="V65" s="1"/>
      <c r="W65">
        <v>7.5345000000000004</v>
      </c>
    </row>
    <row r="66" spans="1:23" x14ac:dyDescent="0.25">
      <c r="A66" s="88"/>
      <c r="B66" s="88" t="s">
        <v>45</v>
      </c>
      <c r="C66" s="164" t="s">
        <v>46</v>
      </c>
      <c r="D66" s="165"/>
      <c r="E66" s="165"/>
      <c r="F66" s="165"/>
      <c r="G66" s="165"/>
      <c r="H66" s="165"/>
      <c r="I66" s="89">
        <v>3052.62</v>
      </c>
      <c r="J66" s="90">
        <f t="shared" si="5"/>
        <v>22999.965390000001</v>
      </c>
      <c r="K66" s="91">
        <v>0</v>
      </c>
      <c r="L66" s="91">
        <v>0</v>
      </c>
      <c r="M66" s="89">
        <v>7792.55</v>
      </c>
      <c r="N66" s="89">
        <f t="shared" si="1"/>
        <v>58712.967975000007</v>
      </c>
      <c r="O66" s="91">
        <v>21370</v>
      </c>
      <c r="P66" s="91">
        <f t="shared" si="2"/>
        <v>161012.26500000001</v>
      </c>
      <c r="Q66" s="91">
        <v>18970</v>
      </c>
      <c r="R66" s="91">
        <f t="shared" si="3"/>
        <v>142929.465</v>
      </c>
      <c r="S66" s="91">
        <v>19500</v>
      </c>
      <c r="T66" s="91">
        <f t="shared" si="4"/>
        <v>146922.75</v>
      </c>
      <c r="U66" s="1"/>
      <c r="V66" s="1"/>
      <c r="W66">
        <v>7.5345000000000004</v>
      </c>
    </row>
    <row r="67" spans="1:23" x14ac:dyDescent="0.25">
      <c r="A67" s="92"/>
      <c r="B67" s="92" t="s">
        <v>37</v>
      </c>
      <c r="C67" s="160" t="s">
        <v>38</v>
      </c>
      <c r="D67" s="161"/>
      <c r="E67" s="161"/>
      <c r="F67" s="161"/>
      <c r="G67" s="161"/>
      <c r="H67" s="161"/>
      <c r="I67" s="93">
        <v>2389.0100000000002</v>
      </c>
      <c r="J67" s="94">
        <f t="shared" si="5"/>
        <v>17999.995845000001</v>
      </c>
      <c r="K67" s="95">
        <v>0</v>
      </c>
      <c r="L67" s="19">
        <v>0</v>
      </c>
      <c r="M67" s="94">
        <v>7418.04</v>
      </c>
      <c r="N67" s="94">
        <f t="shared" si="1"/>
        <v>55891.222379999999</v>
      </c>
      <c r="O67" s="19">
        <v>2390</v>
      </c>
      <c r="P67" s="19">
        <f t="shared" si="2"/>
        <v>18007.455000000002</v>
      </c>
      <c r="Q67" s="19">
        <v>2120</v>
      </c>
      <c r="R67" s="19">
        <f t="shared" si="3"/>
        <v>15973.140000000001</v>
      </c>
      <c r="S67" s="19">
        <v>2180</v>
      </c>
      <c r="T67" s="19">
        <f t="shared" si="4"/>
        <v>16425.21</v>
      </c>
      <c r="U67" s="1"/>
      <c r="V67" s="1"/>
      <c r="W67">
        <v>7.5345000000000004</v>
      </c>
    </row>
    <row r="68" spans="1:23" x14ac:dyDescent="0.25">
      <c r="A68" s="92"/>
      <c r="B68" s="92" t="s">
        <v>43</v>
      </c>
      <c r="C68" s="160" t="s">
        <v>44</v>
      </c>
      <c r="D68" s="161"/>
      <c r="E68" s="161"/>
      <c r="F68" s="161"/>
      <c r="G68" s="161"/>
      <c r="H68" s="161"/>
      <c r="I68" s="93">
        <v>2389.0100000000002</v>
      </c>
      <c r="J68" s="94">
        <f t="shared" si="5"/>
        <v>17999.995845000001</v>
      </c>
      <c r="K68" s="95">
        <v>0</v>
      </c>
      <c r="L68" s="19">
        <v>0</v>
      </c>
      <c r="M68" s="94">
        <v>7418.04</v>
      </c>
      <c r="N68" s="94">
        <f t="shared" si="1"/>
        <v>55891.222379999999</v>
      </c>
      <c r="O68" s="19">
        <v>2390</v>
      </c>
      <c r="P68" s="19">
        <f t="shared" si="2"/>
        <v>18007.455000000002</v>
      </c>
      <c r="Q68" s="19">
        <v>2120</v>
      </c>
      <c r="R68" s="19">
        <f t="shared" si="3"/>
        <v>15973.140000000001</v>
      </c>
      <c r="S68" s="19">
        <v>2180</v>
      </c>
      <c r="T68" s="19">
        <f t="shared" si="4"/>
        <v>16425.21</v>
      </c>
      <c r="U68" s="1"/>
      <c r="V68" s="1"/>
      <c r="W68">
        <v>7.5345000000000004</v>
      </c>
    </row>
    <row r="69" spans="1:23" x14ac:dyDescent="0.25">
      <c r="A69" s="92"/>
      <c r="B69" s="92" t="s">
        <v>55</v>
      </c>
      <c r="C69" s="160" t="s">
        <v>56</v>
      </c>
      <c r="D69" s="161"/>
      <c r="E69" s="161"/>
      <c r="F69" s="161"/>
      <c r="G69" s="161"/>
      <c r="H69" s="161"/>
      <c r="I69" s="93">
        <v>663.61</v>
      </c>
      <c r="J69" s="94">
        <f t="shared" si="5"/>
        <v>4999.9695450000008</v>
      </c>
      <c r="K69" s="95">
        <v>0</v>
      </c>
      <c r="L69" s="19">
        <v>0</v>
      </c>
      <c r="M69" s="94">
        <v>374.51</v>
      </c>
      <c r="N69" s="94">
        <f t="shared" si="1"/>
        <v>2821.7455949999999</v>
      </c>
      <c r="O69" s="19">
        <v>18980</v>
      </c>
      <c r="P69" s="19">
        <f t="shared" si="2"/>
        <v>143004.81</v>
      </c>
      <c r="Q69" s="19">
        <v>16850</v>
      </c>
      <c r="R69" s="19">
        <f t="shared" si="3"/>
        <v>126956.32500000001</v>
      </c>
      <c r="S69" s="19">
        <v>17320</v>
      </c>
      <c r="T69" s="19">
        <f t="shared" si="4"/>
        <v>130497.54000000001</v>
      </c>
      <c r="U69" s="1"/>
      <c r="V69" s="1"/>
      <c r="W69">
        <v>7.5345000000000004</v>
      </c>
    </row>
    <row r="70" spans="1:23" x14ac:dyDescent="0.25">
      <c r="A70" s="92"/>
      <c r="B70" s="92" t="s">
        <v>57</v>
      </c>
      <c r="C70" s="160" t="s">
        <v>58</v>
      </c>
      <c r="D70" s="161"/>
      <c r="E70" s="161"/>
      <c r="F70" s="161"/>
      <c r="G70" s="161"/>
      <c r="H70" s="161"/>
      <c r="I70" s="93">
        <v>663.61</v>
      </c>
      <c r="J70" s="94">
        <f t="shared" si="5"/>
        <v>4999.9695450000008</v>
      </c>
      <c r="K70" s="95">
        <v>0</v>
      </c>
      <c r="L70" s="19">
        <v>0</v>
      </c>
      <c r="M70" s="94">
        <v>374.51</v>
      </c>
      <c r="N70" s="94">
        <f t="shared" si="1"/>
        <v>2821.7455949999999</v>
      </c>
      <c r="O70" s="19">
        <v>18980</v>
      </c>
      <c r="P70" s="19">
        <f t="shared" si="2"/>
        <v>143004.81</v>
      </c>
      <c r="Q70" s="19">
        <v>16850</v>
      </c>
      <c r="R70" s="19">
        <f t="shared" si="3"/>
        <v>126956.32500000001</v>
      </c>
      <c r="S70" s="19">
        <v>17320</v>
      </c>
      <c r="T70" s="19">
        <f t="shared" si="4"/>
        <v>130497.54000000001</v>
      </c>
      <c r="U70" s="1"/>
      <c r="V70" s="1"/>
      <c r="W70">
        <v>7.5345000000000004</v>
      </c>
    </row>
    <row r="71" spans="1:23" x14ac:dyDescent="0.25">
      <c r="A71" s="88"/>
      <c r="B71" s="88" t="s">
        <v>47</v>
      </c>
      <c r="C71" s="164" t="s">
        <v>48</v>
      </c>
      <c r="D71" s="165"/>
      <c r="E71" s="165"/>
      <c r="F71" s="165"/>
      <c r="G71" s="165"/>
      <c r="H71" s="165"/>
      <c r="I71" s="89">
        <v>0</v>
      </c>
      <c r="J71" s="90">
        <f t="shared" si="5"/>
        <v>0</v>
      </c>
      <c r="K71" s="91">
        <v>0</v>
      </c>
      <c r="L71" s="91">
        <v>0</v>
      </c>
      <c r="M71" s="89">
        <v>0</v>
      </c>
      <c r="N71" s="89">
        <f t="shared" si="1"/>
        <v>0</v>
      </c>
      <c r="O71" s="91">
        <v>8510</v>
      </c>
      <c r="P71" s="91">
        <f t="shared" si="2"/>
        <v>64118.595000000001</v>
      </c>
      <c r="Q71" s="91">
        <v>8510</v>
      </c>
      <c r="R71" s="91">
        <f t="shared" si="3"/>
        <v>64118.595000000001</v>
      </c>
      <c r="S71" s="91">
        <v>8510</v>
      </c>
      <c r="T71" s="91">
        <f t="shared" si="4"/>
        <v>64118.595000000001</v>
      </c>
      <c r="U71" s="1"/>
      <c r="V71" s="1"/>
      <c r="W71">
        <v>7.5345000000000004</v>
      </c>
    </row>
    <row r="72" spans="1:23" x14ac:dyDescent="0.25">
      <c r="A72" s="92"/>
      <c r="B72" s="92" t="s">
        <v>55</v>
      </c>
      <c r="C72" s="160" t="s">
        <v>56</v>
      </c>
      <c r="D72" s="161"/>
      <c r="E72" s="161"/>
      <c r="F72" s="161"/>
      <c r="G72" s="161"/>
      <c r="H72" s="161"/>
      <c r="I72" s="93">
        <v>0</v>
      </c>
      <c r="J72" s="94">
        <f t="shared" si="5"/>
        <v>0</v>
      </c>
      <c r="K72" s="95">
        <v>0</v>
      </c>
      <c r="L72" s="19">
        <v>0</v>
      </c>
      <c r="M72" s="94">
        <v>0</v>
      </c>
      <c r="N72" s="94">
        <f t="shared" si="1"/>
        <v>0</v>
      </c>
      <c r="O72" s="19">
        <v>8510</v>
      </c>
      <c r="P72" s="19">
        <f t="shared" si="2"/>
        <v>64118.595000000001</v>
      </c>
      <c r="Q72" s="19">
        <v>8510</v>
      </c>
      <c r="R72" s="19">
        <f t="shared" si="3"/>
        <v>64118.595000000001</v>
      </c>
      <c r="S72" s="19">
        <v>8510</v>
      </c>
      <c r="T72" s="19">
        <f t="shared" si="4"/>
        <v>64118.595000000001</v>
      </c>
      <c r="U72" s="1"/>
      <c r="V72" s="1"/>
      <c r="W72">
        <v>7.5345000000000004</v>
      </c>
    </row>
    <row r="73" spans="1:23" x14ac:dyDescent="0.25">
      <c r="A73" s="92"/>
      <c r="B73" s="92" t="s">
        <v>57</v>
      </c>
      <c r="C73" s="160" t="s">
        <v>58</v>
      </c>
      <c r="D73" s="161"/>
      <c r="E73" s="161"/>
      <c r="F73" s="161"/>
      <c r="G73" s="161"/>
      <c r="H73" s="161"/>
      <c r="I73" s="93">
        <v>0</v>
      </c>
      <c r="J73" s="94">
        <f t="shared" si="5"/>
        <v>0</v>
      </c>
      <c r="K73" s="95">
        <v>0</v>
      </c>
      <c r="L73" s="19">
        <v>0</v>
      </c>
      <c r="M73" s="94">
        <v>0</v>
      </c>
      <c r="N73" s="94">
        <f t="shared" si="1"/>
        <v>0</v>
      </c>
      <c r="O73" s="19">
        <v>8510</v>
      </c>
      <c r="P73" s="19">
        <f t="shared" si="2"/>
        <v>64118.595000000001</v>
      </c>
      <c r="Q73" s="19">
        <v>8510</v>
      </c>
      <c r="R73" s="19">
        <f t="shared" si="3"/>
        <v>64118.595000000001</v>
      </c>
      <c r="S73" s="19">
        <v>8510</v>
      </c>
      <c r="T73" s="19">
        <f t="shared" si="4"/>
        <v>64118.595000000001</v>
      </c>
      <c r="U73" s="1"/>
      <c r="V73" s="1"/>
      <c r="W73">
        <v>7.5345000000000004</v>
      </c>
    </row>
    <row r="74" spans="1:23" x14ac:dyDescent="0.25">
      <c r="A74" s="88"/>
      <c r="B74" s="88" t="s">
        <v>18</v>
      </c>
      <c r="C74" s="164" t="s">
        <v>19</v>
      </c>
      <c r="D74" s="165"/>
      <c r="E74" s="165"/>
      <c r="F74" s="165"/>
      <c r="G74" s="165"/>
      <c r="H74" s="165"/>
      <c r="I74" s="89">
        <v>1327.23</v>
      </c>
      <c r="J74" s="90">
        <f t="shared" si="5"/>
        <v>10000.014435000001</v>
      </c>
      <c r="K74" s="91">
        <v>0</v>
      </c>
      <c r="L74" s="91">
        <v>0</v>
      </c>
      <c r="M74" s="89">
        <v>1945.88</v>
      </c>
      <c r="N74" s="89">
        <f t="shared" si="1"/>
        <v>14661.232860000002</v>
      </c>
      <c r="O74" s="91">
        <v>1300</v>
      </c>
      <c r="P74" s="91">
        <f t="shared" si="2"/>
        <v>9794.85</v>
      </c>
      <c r="Q74" s="91">
        <v>1300</v>
      </c>
      <c r="R74" s="91">
        <f t="shared" si="3"/>
        <v>9794.85</v>
      </c>
      <c r="S74" s="91">
        <v>1300</v>
      </c>
      <c r="T74" s="91">
        <f t="shared" si="4"/>
        <v>9794.85</v>
      </c>
      <c r="U74" s="1"/>
      <c r="V74" s="1"/>
      <c r="W74">
        <v>7.5345000000000004</v>
      </c>
    </row>
    <row r="75" spans="1:23" x14ac:dyDescent="0.25">
      <c r="A75" s="92"/>
      <c r="B75" s="92" t="s">
        <v>55</v>
      </c>
      <c r="C75" s="160" t="s">
        <v>56</v>
      </c>
      <c r="D75" s="161"/>
      <c r="E75" s="161"/>
      <c r="F75" s="161"/>
      <c r="G75" s="161"/>
      <c r="H75" s="161"/>
      <c r="I75" s="93">
        <v>1327.23</v>
      </c>
      <c r="J75" s="94">
        <f t="shared" si="5"/>
        <v>10000.014435000001</v>
      </c>
      <c r="K75" s="95">
        <v>0</v>
      </c>
      <c r="L75" s="19">
        <v>0</v>
      </c>
      <c r="M75" s="94">
        <v>1945.88</v>
      </c>
      <c r="N75" s="94">
        <f t="shared" si="1"/>
        <v>14661.232860000002</v>
      </c>
      <c r="O75" s="19">
        <v>1300</v>
      </c>
      <c r="P75" s="19">
        <f t="shared" si="2"/>
        <v>9794.85</v>
      </c>
      <c r="Q75" s="19">
        <v>1300</v>
      </c>
      <c r="R75" s="19">
        <f t="shared" si="3"/>
        <v>9794.85</v>
      </c>
      <c r="S75" s="19">
        <v>1300</v>
      </c>
      <c r="T75" s="19">
        <f t="shared" si="4"/>
        <v>9794.85</v>
      </c>
      <c r="U75" s="1"/>
      <c r="V75" s="1"/>
      <c r="W75">
        <v>7.5345000000000004</v>
      </c>
    </row>
    <row r="76" spans="1:23" x14ac:dyDescent="0.25">
      <c r="A76" s="92"/>
      <c r="B76" s="92" t="s">
        <v>57</v>
      </c>
      <c r="C76" s="160" t="s">
        <v>58</v>
      </c>
      <c r="D76" s="161"/>
      <c r="E76" s="161"/>
      <c r="F76" s="161"/>
      <c r="G76" s="161"/>
      <c r="H76" s="161"/>
      <c r="I76" s="93">
        <v>1327.23</v>
      </c>
      <c r="J76" s="94">
        <f t="shared" si="5"/>
        <v>10000.014435000001</v>
      </c>
      <c r="K76" s="95">
        <v>0</v>
      </c>
      <c r="L76" s="19">
        <v>0</v>
      </c>
      <c r="M76" s="94">
        <v>1945.88</v>
      </c>
      <c r="N76" s="94">
        <f t="shared" si="1"/>
        <v>14661.232860000002</v>
      </c>
      <c r="O76" s="19">
        <v>1300</v>
      </c>
      <c r="P76" s="19">
        <f t="shared" si="2"/>
        <v>9794.85</v>
      </c>
      <c r="Q76" s="19">
        <v>1300</v>
      </c>
      <c r="R76" s="19">
        <f t="shared" si="3"/>
        <v>9794.85</v>
      </c>
      <c r="S76" s="19">
        <v>1300</v>
      </c>
      <c r="T76" s="19">
        <f t="shared" si="4"/>
        <v>9794.85</v>
      </c>
      <c r="U76" s="1"/>
      <c r="V76" s="1"/>
      <c r="W76">
        <v>7.5345000000000004</v>
      </c>
    </row>
    <row r="77" spans="1:23" x14ac:dyDescent="0.25">
      <c r="A77" s="92"/>
      <c r="B77" s="92" t="s">
        <v>59</v>
      </c>
      <c r="C77" s="160" t="s">
        <v>60</v>
      </c>
      <c r="D77" s="161"/>
      <c r="E77" s="161"/>
      <c r="F77" s="161"/>
      <c r="G77" s="161"/>
      <c r="H77" s="161"/>
      <c r="I77" s="93">
        <v>0</v>
      </c>
      <c r="J77" s="94">
        <f t="shared" si="5"/>
        <v>0</v>
      </c>
      <c r="K77" s="95">
        <v>0</v>
      </c>
      <c r="L77" s="19">
        <v>0</v>
      </c>
      <c r="M77" s="94">
        <v>0</v>
      </c>
      <c r="N77" s="94">
        <f t="shared" si="1"/>
        <v>0</v>
      </c>
      <c r="O77" s="19">
        <v>0</v>
      </c>
      <c r="P77" s="19">
        <f t="shared" si="2"/>
        <v>0</v>
      </c>
      <c r="Q77" s="19">
        <v>0</v>
      </c>
      <c r="R77" s="19">
        <f t="shared" si="3"/>
        <v>0</v>
      </c>
      <c r="S77" s="19">
        <v>0</v>
      </c>
      <c r="T77" s="19">
        <f t="shared" si="4"/>
        <v>0</v>
      </c>
      <c r="U77" s="1"/>
      <c r="V77" s="1"/>
      <c r="W77">
        <v>7.5345000000000004</v>
      </c>
    </row>
    <row r="78" spans="1:23" x14ac:dyDescent="0.25">
      <c r="A78" s="88"/>
      <c r="B78" s="88" t="s">
        <v>12</v>
      </c>
      <c r="C78" s="164" t="s">
        <v>13</v>
      </c>
      <c r="D78" s="165"/>
      <c r="E78" s="165"/>
      <c r="F78" s="165"/>
      <c r="G78" s="165"/>
      <c r="H78" s="165"/>
      <c r="I78" s="89">
        <v>1061.78</v>
      </c>
      <c r="J78" s="90">
        <f t="shared" si="5"/>
        <v>7999.9814100000003</v>
      </c>
      <c r="K78" s="91">
        <v>0</v>
      </c>
      <c r="L78" s="91">
        <v>0</v>
      </c>
      <c r="M78" s="89">
        <v>664.2</v>
      </c>
      <c r="N78" s="89">
        <f t="shared" ref="N78:N90" si="6">M78*W78</f>
        <v>5004.4149000000007</v>
      </c>
      <c r="O78" s="91">
        <v>1000</v>
      </c>
      <c r="P78" s="91">
        <f t="shared" ref="P78:P90" si="7">O78*W77</f>
        <v>7534.5</v>
      </c>
      <c r="Q78" s="91">
        <v>1000</v>
      </c>
      <c r="R78" s="91">
        <f t="shared" ref="R78:R90" si="8">Q78*W78</f>
        <v>7534.5</v>
      </c>
      <c r="S78" s="91">
        <v>1000</v>
      </c>
      <c r="T78" s="91">
        <f t="shared" ref="T78:T90" si="9">S78*W78</f>
        <v>7534.5</v>
      </c>
      <c r="U78" s="1"/>
      <c r="V78" s="1"/>
      <c r="W78">
        <v>7.5345000000000004</v>
      </c>
    </row>
    <row r="79" spans="1:23" x14ac:dyDescent="0.25">
      <c r="A79" s="92"/>
      <c r="B79" s="92" t="s">
        <v>55</v>
      </c>
      <c r="C79" s="160" t="s">
        <v>56</v>
      </c>
      <c r="D79" s="161"/>
      <c r="E79" s="161"/>
      <c r="F79" s="161"/>
      <c r="G79" s="161"/>
      <c r="H79" s="161"/>
      <c r="I79" s="93">
        <v>1061.78</v>
      </c>
      <c r="J79" s="94">
        <f t="shared" si="5"/>
        <v>7999.9814100000003</v>
      </c>
      <c r="K79" s="95">
        <v>0</v>
      </c>
      <c r="L79" s="19">
        <v>0</v>
      </c>
      <c r="M79" s="94">
        <v>664.2</v>
      </c>
      <c r="N79" s="94">
        <f t="shared" si="6"/>
        <v>5004.4149000000007</v>
      </c>
      <c r="O79" s="19">
        <v>1000</v>
      </c>
      <c r="P79" s="19">
        <f t="shared" si="7"/>
        <v>7534.5</v>
      </c>
      <c r="Q79" s="19">
        <v>1000</v>
      </c>
      <c r="R79" s="19">
        <f t="shared" si="8"/>
        <v>7534.5</v>
      </c>
      <c r="S79" s="19">
        <v>1000</v>
      </c>
      <c r="T79" s="19">
        <f t="shared" si="9"/>
        <v>7534.5</v>
      </c>
      <c r="U79" s="1"/>
      <c r="V79" s="1"/>
      <c r="W79">
        <v>7.5345000000000004</v>
      </c>
    </row>
    <row r="80" spans="1:23" x14ac:dyDescent="0.25">
      <c r="A80" s="92"/>
      <c r="B80" s="92" t="s">
        <v>57</v>
      </c>
      <c r="C80" s="160" t="s">
        <v>58</v>
      </c>
      <c r="D80" s="161"/>
      <c r="E80" s="161"/>
      <c r="F80" s="161"/>
      <c r="G80" s="161"/>
      <c r="H80" s="161"/>
      <c r="I80" s="93">
        <v>1061.78</v>
      </c>
      <c r="J80" s="94">
        <f t="shared" si="5"/>
        <v>7999.9814100000003</v>
      </c>
      <c r="K80" s="95">
        <v>0</v>
      </c>
      <c r="L80" s="19">
        <v>0</v>
      </c>
      <c r="M80" s="94">
        <v>664.2</v>
      </c>
      <c r="N80" s="94">
        <f t="shared" si="6"/>
        <v>5004.4149000000007</v>
      </c>
      <c r="O80" s="19">
        <v>1000</v>
      </c>
      <c r="P80" s="19">
        <f t="shared" si="7"/>
        <v>7534.5</v>
      </c>
      <c r="Q80" s="19">
        <v>1000</v>
      </c>
      <c r="R80" s="19">
        <f t="shared" si="8"/>
        <v>7534.5</v>
      </c>
      <c r="S80" s="19">
        <v>1000</v>
      </c>
      <c r="T80" s="19">
        <f t="shared" si="9"/>
        <v>7534.5</v>
      </c>
      <c r="U80" s="1"/>
      <c r="V80" s="1"/>
      <c r="W80">
        <v>7.5345000000000004</v>
      </c>
    </row>
    <row r="81" spans="1:23" x14ac:dyDescent="0.25">
      <c r="A81" s="88"/>
      <c r="B81" s="88" t="s">
        <v>26</v>
      </c>
      <c r="C81" s="164" t="s">
        <v>27</v>
      </c>
      <c r="D81" s="165"/>
      <c r="E81" s="165"/>
      <c r="F81" s="165"/>
      <c r="G81" s="165"/>
      <c r="H81" s="165"/>
      <c r="I81" s="89">
        <v>0</v>
      </c>
      <c r="J81" s="90">
        <f t="shared" si="5"/>
        <v>0</v>
      </c>
      <c r="K81" s="91">
        <v>0</v>
      </c>
      <c r="L81" s="91">
        <v>0</v>
      </c>
      <c r="M81" s="89">
        <v>91.45</v>
      </c>
      <c r="N81" s="89">
        <f t="shared" si="6"/>
        <v>689.03002500000002</v>
      </c>
      <c r="O81" s="91">
        <v>0</v>
      </c>
      <c r="P81" s="91">
        <f t="shared" si="7"/>
        <v>0</v>
      </c>
      <c r="Q81" s="91">
        <v>0</v>
      </c>
      <c r="R81" s="91">
        <f t="shared" si="8"/>
        <v>0</v>
      </c>
      <c r="S81" s="91">
        <v>0</v>
      </c>
      <c r="T81" s="91">
        <f t="shared" si="9"/>
        <v>0</v>
      </c>
      <c r="U81" s="1"/>
      <c r="V81" s="1"/>
      <c r="W81">
        <v>7.5345000000000004</v>
      </c>
    </row>
    <row r="82" spans="1:23" x14ac:dyDescent="0.25">
      <c r="A82" s="92"/>
      <c r="B82" s="92" t="s">
        <v>55</v>
      </c>
      <c r="C82" s="160" t="s">
        <v>56</v>
      </c>
      <c r="D82" s="161"/>
      <c r="E82" s="161"/>
      <c r="F82" s="161"/>
      <c r="G82" s="161"/>
      <c r="H82" s="161"/>
      <c r="I82" s="93">
        <v>0</v>
      </c>
      <c r="J82" s="94">
        <f t="shared" si="5"/>
        <v>0</v>
      </c>
      <c r="K82" s="95">
        <v>0</v>
      </c>
      <c r="L82" s="19">
        <v>0</v>
      </c>
      <c r="M82" s="94">
        <v>91.45</v>
      </c>
      <c r="N82" s="94">
        <f t="shared" si="6"/>
        <v>689.03002500000002</v>
      </c>
      <c r="O82" s="19">
        <v>0</v>
      </c>
      <c r="P82" s="19">
        <f t="shared" si="7"/>
        <v>0</v>
      </c>
      <c r="Q82" s="19">
        <v>0</v>
      </c>
      <c r="R82" s="19">
        <f t="shared" si="8"/>
        <v>0</v>
      </c>
      <c r="S82" s="19">
        <v>0</v>
      </c>
      <c r="T82" s="19">
        <f t="shared" si="9"/>
        <v>0</v>
      </c>
      <c r="U82" s="1"/>
      <c r="V82" s="1"/>
      <c r="W82">
        <v>7.5345000000000004</v>
      </c>
    </row>
    <row r="83" spans="1:23" x14ac:dyDescent="0.25">
      <c r="A83" s="92"/>
      <c r="B83" s="92" t="s">
        <v>57</v>
      </c>
      <c r="C83" s="160" t="s">
        <v>58</v>
      </c>
      <c r="D83" s="161"/>
      <c r="E83" s="161"/>
      <c r="F83" s="161"/>
      <c r="G83" s="161"/>
      <c r="H83" s="161"/>
      <c r="I83" s="93">
        <v>0</v>
      </c>
      <c r="J83" s="94">
        <f t="shared" si="5"/>
        <v>0</v>
      </c>
      <c r="K83" s="95">
        <v>0</v>
      </c>
      <c r="L83" s="19">
        <v>0</v>
      </c>
      <c r="M83" s="94">
        <v>91.45</v>
      </c>
      <c r="N83" s="94">
        <f t="shared" si="6"/>
        <v>689.03002500000002</v>
      </c>
      <c r="O83" s="19">
        <v>0</v>
      </c>
      <c r="P83" s="19">
        <f t="shared" si="7"/>
        <v>0</v>
      </c>
      <c r="Q83" s="19">
        <v>0</v>
      </c>
      <c r="R83" s="19">
        <f t="shared" si="8"/>
        <v>0</v>
      </c>
      <c r="S83" s="19">
        <v>0</v>
      </c>
      <c r="T83" s="19">
        <f t="shared" si="9"/>
        <v>0</v>
      </c>
      <c r="U83" s="1"/>
      <c r="V83" s="1"/>
      <c r="W83">
        <v>7.5345000000000004</v>
      </c>
    </row>
    <row r="84" spans="1:23" x14ac:dyDescent="0.25">
      <c r="A84" s="88"/>
      <c r="B84" s="88" t="s">
        <v>34</v>
      </c>
      <c r="C84" s="164" t="s">
        <v>35</v>
      </c>
      <c r="D84" s="165"/>
      <c r="E84" s="165"/>
      <c r="F84" s="165"/>
      <c r="G84" s="165"/>
      <c r="H84" s="165"/>
      <c r="I84" s="89">
        <v>0</v>
      </c>
      <c r="J84" s="90">
        <f t="shared" si="5"/>
        <v>0</v>
      </c>
      <c r="K84" s="91">
        <v>0</v>
      </c>
      <c r="L84" s="91">
        <v>0</v>
      </c>
      <c r="M84" s="89">
        <v>1194.51</v>
      </c>
      <c r="N84" s="89">
        <f t="shared" si="6"/>
        <v>9000.0355950000012</v>
      </c>
      <c r="O84" s="91">
        <v>0</v>
      </c>
      <c r="P84" s="91">
        <f t="shared" si="7"/>
        <v>0</v>
      </c>
      <c r="Q84" s="91">
        <v>0</v>
      </c>
      <c r="R84" s="91">
        <f t="shared" si="8"/>
        <v>0</v>
      </c>
      <c r="S84" s="91">
        <v>0</v>
      </c>
      <c r="T84" s="91">
        <f t="shared" si="9"/>
        <v>0</v>
      </c>
      <c r="U84" s="1"/>
      <c r="V84" s="1"/>
      <c r="W84">
        <v>7.5345000000000004</v>
      </c>
    </row>
    <row r="85" spans="1:23" x14ac:dyDescent="0.25">
      <c r="A85" s="92"/>
      <c r="B85" s="92" t="s">
        <v>55</v>
      </c>
      <c r="C85" s="160" t="s">
        <v>56</v>
      </c>
      <c r="D85" s="161"/>
      <c r="E85" s="161"/>
      <c r="F85" s="161"/>
      <c r="G85" s="161"/>
      <c r="H85" s="161"/>
      <c r="I85" s="93">
        <v>0</v>
      </c>
      <c r="J85" s="94">
        <f t="shared" si="5"/>
        <v>0</v>
      </c>
      <c r="K85" s="95">
        <v>0</v>
      </c>
      <c r="L85" s="19">
        <v>0</v>
      </c>
      <c r="M85" s="94">
        <v>1194.51</v>
      </c>
      <c r="N85" s="94">
        <f t="shared" si="6"/>
        <v>9000.0355950000012</v>
      </c>
      <c r="O85" s="19">
        <v>0</v>
      </c>
      <c r="P85" s="19">
        <f t="shared" si="7"/>
        <v>0</v>
      </c>
      <c r="Q85" s="19">
        <v>0</v>
      </c>
      <c r="R85" s="19">
        <f t="shared" si="8"/>
        <v>0</v>
      </c>
      <c r="S85" s="19">
        <v>0</v>
      </c>
      <c r="T85" s="19">
        <f t="shared" si="9"/>
        <v>0</v>
      </c>
      <c r="U85" s="1"/>
      <c r="V85" s="1"/>
      <c r="W85">
        <v>7.5345000000000004</v>
      </c>
    </row>
    <row r="86" spans="1:23" x14ac:dyDescent="0.25">
      <c r="A86" s="92"/>
      <c r="B86" s="92" t="s">
        <v>59</v>
      </c>
      <c r="C86" s="160" t="s">
        <v>60</v>
      </c>
      <c r="D86" s="161"/>
      <c r="E86" s="161"/>
      <c r="F86" s="161"/>
      <c r="G86" s="161"/>
      <c r="H86" s="161"/>
      <c r="I86" s="93">
        <v>0</v>
      </c>
      <c r="J86" s="94">
        <f t="shared" si="5"/>
        <v>0</v>
      </c>
      <c r="K86" s="95">
        <v>0</v>
      </c>
      <c r="L86" s="19">
        <v>0</v>
      </c>
      <c r="M86" s="94">
        <v>1194.51</v>
      </c>
      <c r="N86" s="94">
        <f t="shared" si="6"/>
        <v>9000.0355950000012</v>
      </c>
      <c r="O86" s="19">
        <v>0</v>
      </c>
      <c r="P86" s="19">
        <f t="shared" si="7"/>
        <v>0</v>
      </c>
      <c r="Q86" s="19">
        <v>0</v>
      </c>
      <c r="R86" s="19">
        <f t="shared" si="8"/>
        <v>0</v>
      </c>
      <c r="S86" s="19">
        <v>0</v>
      </c>
      <c r="T86" s="19">
        <f t="shared" si="9"/>
        <v>0</v>
      </c>
      <c r="U86" s="1"/>
      <c r="V86" s="1"/>
      <c r="W86">
        <v>7.5345000000000004</v>
      </c>
    </row>
    <row r="87" spans="1:23" ht="33.75" x14ac:dyDescent="0.25">
      <c r="A87" s="84"/>
      <c r="B87" s="84" t="s">
        <v>90</v>
      </c>
      <c r="C87" s="162" t="s">
        <v>91</v>
      </c>
      <c r="D87" s="163"/>
      <c r="E87" s="163"/>
      <c r="F87" s="163"/>
      <c r="G87" s="163"/>
      <c r="H87" s="163"/>
      <c r="I87" s="85">
        <v>1592.67</v>
      </c>
      <c r="J87" s="86">
        <f t="shared" si="5"/>
        <v>11999.972115</v>
      </c>
      <c r="K87" s="87">
        <v>0</v>
      </c>
      <c r="L87" s="87">
        <v>0</v>
      </c>
      <c r="M87" s="85">
        <v>1076.4000000000001</v>
      </c>
      <c r="N87" s="85">
        <f t="shared" si="6"/>
        <v>8110.1358000000009</v>
      </c>
      <c r="O87" s="87">
        <v>1730</v>
      </c>
      <c r="P87" s="87">
        <f t="shared" si="7"/>
        <v>13034.685000000001</v>
      </c>
      <c r="Q87" s="87">
        <v>1540</v>
      </c>
      <c r="R87" s="87">
        <f t="shared" si="8"/>
        <v>11603.130000000001</v>
      </c>
      <c r="S87" s="87">
        <v>1580</v>
      </c>
      <c r="T87" s="87">
        <f t="shared" si="9"/>
        <v>11904.51</v>
      </c>
      <c r="U87" s="1"/>
      <c r="V87" s="1"/>
      <c r="W87">
        <v>7.5345000000000004</v>
      </c>
    </row>
    <row r="88" spans="1:23" x14ac:dyDescent="0.25">
      <c r="A88" s="88"/>
      <c r="B88" s="88" t="s">
        <v>45</v>
      </c>
      <c r="C88" s="164" t="s">
        <v>46</v>
      </c>
      <c r="D88" s="165"/>
      <c r="E88" s="165"/>
      <c r="F88" s="165"/>
      <c r="G88" s="165"/>
      <c r="H88" s="165"/>
      <c r="I88" s="89">
        <v>1592.67</v>
      </c>
      <c r="J88" s="90">
        <f t="shared" si="5"/>
        <v>11999.972115</v>
      </c>
      <c r="K88" s="91">
        <v>0</v>
      </c>
      <c r="L88" s="91">
        <v>0</v>
      </c>
      <c r="M88" s="89">
        <v>1076.4000000000001</v>
      </c>
      <c r="N88" s="89">
        <f t="shared" si="6"/>
        <v>8110.1358000000009</v>
      </c>
      <c r="O88" s="91">
        <v>1730</v>
      </c>
      <c r="P88" s="91">
        <f t="shared" si="7"/>
        <v>13034.685000000001</v>
      </c>
      <c r="Q88" s="91">
        <v>1540</v>
      </c>
      <c r="R88" s="91">
        <f t="shared" si="8"/>
        <v>11603.130000000001</v>
      </c>
      <c r="S88" s="91">
        <v>1580</v>
      </c>
      <c r="T88" s="91">
        <f t="shared" si="9"/>
        <v>11904.51</v>
      </c>
      <c r="U88" s="1"/>
      <c r="V88" s="1"/>
      <c r="W88">
        <v>7.5345000000000004</v>
      </c>
    </row>
    <row r="89" spans="1:23" x14ac:dyDescent="0.25">
      <c r="A89" s="92"/>
      <c r="B89" s="92" t="s">
        <v>37</v>
      </c>
      <c r="C89" s="160" t="s">
        <v>38</v>
      </c>
      <c r="D89" s="161"/>
      <c r="E89" s="161"/>
      <c r="F89" s="161"/>
      <c r="G89" s="161"/>
      <c r="H89" s="161"/>
      <c r="I89" s="93">
        <v>1592.67</v>
      </c>
      <c r="J89" s="94">
        <f t="shared" si="5"/>
        <v>11999.972115</v>
      </c>
      <c r="K89" s="95">
        <v>0</v>
      </c>
      <c r="L89" s="19">
        <v>0</v>
      </c>
      <c r="M89" s="94">
        <v>1076.4000000000001</v>
      </c>
      <c r="N89" s="94">
        <f t="shared" si="6"/>
        <v>8110.1358000000009</v>
      </c>
      <c r="O89" s="19">
        <v>1730</v>
      </c>
      <c r="P89" s="19">
        <f t="shared" si="7"/>
        <v>13034.685000000001</v>
      </c>
      <c r="Q89" s="19">
        <v>1540</v>
      </c>
      <c r="R89" s="19">
        <f t="shared" si="8"/>
        <v>11603.130000000001</v>
      </c>
      <c r="S89" s="19">
        <v>1580</v>
      </c>
      <c r="T89" s="19">
        <f t="shared" si="9"/>
        <v>11904.51</v>
      </c>
      <c r="U89" s="1"/>
      <c r="V89" s="1"/>
      <c r="W89">
        <v>7.5345000000000004</v>
      </c>
    </row>
    <row r="90" spans="1:23" x14ac:dyDescent="0.25">
      <c r="A90" s="92"/>
      <c r="B90" s="92" t="s">
        <v>43</v>
      </c>
      <c r="C90" s="160" t="s">
        <v>44</v>
      </c>
      <c r="D90" s="161"/>
      <c r="E90" s="161"/>
      <c r="F90" s="161"/>
      <c r="G90" s="161"/>
      <c r="H90" s="161"/>
      <c r="I90" s="93">
        <v>1592.67</v>
      </c>
      <c r="J90" s="94">
        <f t="shared" si="5"/>
        <v>11999.972115</v>
      </c>
      <c r="K90" s="95">
        <v>0</v>
      </c>
      <c r="L90" s="19">
        <v>0</v>
      </c>
      <c r="M90" s="94">
        <v>1076.4000000000001</v>
      </c>
      <c r="N90" s="94">
        <f t="shared" si="6"/>
        <v>8110.1358000000009</v>
      </c>
      <c r="O90" s="19">
        <v>1730</v>
      </c>
      <c r="P90" s="19">
        <f t="shared" si="7"/>
        <v>13034.685000000001</v>
      </c>
      <c r="Q90" s="19">
        <v>1540</v>
      </c>
      <c r="R90" s="19">
        <f t="shared" si="8"/>
        <v>11603.130000000001</v>
      </c>
      <c r="S90" s="19">
        <v>1580</v>
      </c>
      <c r="T90" s="19">
        <f t="shared" si="9"/>
        <v>11904.51</v>
      </c>
      <c r="U90" s="1"/>
      <c r="V90" s="1"/>
      <c r="W90">
        <v>7.5345000000000004</v>
      </c>
    </row>
  </sheetData>
  <mergeCells count="88">
    <mergeCell ref="F9:O9"/>
    <mergeCell ref="C12:H12"/>
    <mergeCell ref="T1:T2"/>
    <mergeCell ref="U1:V2"/>
    <mergeCell ref="A2:F3"/>
    <mergeCell ref="A5:D6"/>
    <mergeCell ref="T5:T6"/>
    <mergeCell ref="U5:V6"/>
    <mergeCell ref="A7:C7"/>
    <mergeCell ref="H6:K7"/>
    <mergeCell ref="C17:H17"/>
    <mergeCell ref="C18:H18"/>
    <mergeCell ref="C15:H15"/>
    <mergeCell ref="C16:H16"/>
    <mergeCell ref="C13:H13"/>
    <mergeCell ref="C14:H14"/>
    <mergeCell ref="C23:H23"/>
    <mergeCell ref="C24:H24"/>
    <mergeCell ref="C21:H21"/>
    <mergeCell ref="C22:H22"/>
    <mergeCell ref="C19:H19"/>
    <mergeCell ref="C20:H20"/>
    <mergeCell ref="C29:H29"/>
    <mergeCell ref="C30:H30"/>
    <mergeCell ref="C27:H27"/>
    <mergeCell ref="C28:H28"/>
    <mergeCell ref="C25:H25"/>
    <mergeCell ref="C26:H26"/>
    <mergeCell ref="C35:H35"/>
    <mergeCell ref="C36:H36"/>
    <mergeCell ref="C33:H33"/>
    <mergeCell ref="C34:H34"/>
    <mergeCell ref="C31:H31"/>
    <mergeCell ref="C32:H32"/>
    <mergeCell ref="C41:H41"/>
    <mergeCell ref="C42:H42"/>
    <mergeCell ref="C39:H39"/>
    <mergeCell ref="C40:H40"/>
    <mergeCell ref="C37:H37"/>
    <mergeCell ref="C38:H38"/>
    <mergeCell ref="C47:H47"/>
    <mergeCell ref="C48:H48"/>
    <mergeCell ref="C45:H45"/>
    <mergeCell ref="C46:H46"/>
    <mergeCell ref="C43:H43"/>
    <mergeCell ref="C44:H44"/>
    <mergeCell ref="C53:H53"/>
    <mergeCell ref="C54:H54"/>
    <mergeCell ref="C51:H51"/>
    <mergeCell ref="C52:H52"/>
    <mergeCell ref="C49:H49"/>
    <mergeCell ref="C50:H50"/>
    <mergeCell ref="C59:H59"/>
    <mergeCell ref="C60:H60"/>
    <mergeCell ref="C57:H57"/>
    <mergeCell ref="C58:H58"/>
    <mergeCell ref="C55:H55"/>
    <mergeCell ref="C56:H56"/>
    <mergeCell ref="C65:H65"/>
    <mergeCell ref="C66:H66"/>
    <mergeCell ref="C63:H63"/>
    <mergeCell ref="C64:H64"/>
    <mergeCell ref="C61:H61"/>
    <mergeCell ref="C62:H62"/>
    <mergeCell ref="C71:H71"/>
    <mergeCell ref="C72:H72"/>
    <mergeCell ref="C69:H69"/>
    <mergeCell ref="C70:H70"/>
    <mergeCell ref="C67:H67"/>
    <mergeCell ref="C68:H68"/>
    <mergeCell ref="C77:H77"/>
    <mergeCell ref="C78:H78"/>
    <mergeCell ref="C75:H75"/>
    <mergeCell ref="C76:H76"/>
    <mergeCell ref="C73:H73"/>
    <mergeCell ref="C74:H74"/>
    <mergeCell ref="C83:H83"/>
    <mergeCell ref="C84:H84"/>
    <mergeCell ref="C81:H81"/>
    <mergeCell ref="C82:H82"/>
    <mergeCell ref="C79:H79"/>
    <mergeCell ref="C80:H80"/>
    <mergeCell ref="C89:H89"/>
    <mergeCell ref="C90:H90"/>
    <mergeCell ref="C87:H87"/>
    <mergeCell ref="C88:H88"/>
    <mergeCell ref="C85:H85"/>
    <mergeCell ref="C86:H86"/>
  </mergeCells>
  <pageMargins left="0.25" right="0.25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Račun prihoda i rashoda</vt:lpstr>
      <vt:lpstr>Rashodi prema funkcijskoj klasi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2022-12-21T16:41:20Z</cp:lastPrinted>
  <dcterms:created xsi:type="dcterms:W3CDTF">2022-12-20T11:00:17Z</dcterms:created>
  <dcterms:modified xsi:type="dcterms:W3CDTF">2022-12-21T17:52:55Z</dcterms:modified>
</cp:coreProperties>
</file>